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lmarrione\Downloads\"/>
    </mc:Choice>
  </mc:AlternateContent>
  <xr:revisionPtr revIDLastSave="0" documentId="8_{A3C7C250-FDE8-4D8F-9755-A6776850C867}" xr6:coauthVersionLast="47" xr6:coauthVersionMax="47" xr10:uidLastSave="{00000000-0000-0000-0000-000000000000}"/>
  <bookViews>
    <workbookView xWindow="28680" yWindow="-120" windowWidth="29040" windowHeight="15840" tabRatio="712" xr2:uid="{00000000-000D-0000-FFFF-FFFF00000000}"/>
  </bookViews>
  <sheets>
    <sheet name="ClinicWt-Rate" sheetId="4" r:id="rId1"/>
  </sheets>
  <definedNames>
    <definedName name="_xlnm.Print_Titles" localSheetId="0">'ClinicWt-Rate'!$1:$11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4" l="1"/>
  <c r="N33" i="4" s="1"/>
  <c r="F32" i="4"/>
  <c r="O32" i="4"/>
  <c r="N32" i="4"/>
  <c r="L32" i="4"/>
  <c r="K32" i="4"/>
  <c r="J32" i="4"/>
  <c r="H32" i="4"/>
  <c r="G32" i="4"/>
  <c r="F33" i="4" l="1"/>
  <c r="H33" i="4"/>
  <c r="O33" i="4"/>
  <c r="L33" i="4"/>
  <c r="K33" i="4"/>
  <c r="G33" i="4"/>
  <c r="J33" i="4"/>
  <c r="N13" i="4"/>
  <c r="O13" i="4"/>
  <c r="N14" i="4"/>
  <c r="O14" i="4"/>
  <c r="N15" i="4"/>
  <c r="O15" i="4"/>
  <c r="N16" i="4"/>
  <c r="O16" i="4"/>
  <c r="N17" i="4"/>
  <c r="O17" i="4"/>
  <c r="N18" i="4"/>
  <c r="O18" i="4"/>
  <c r="N19" i="4"/>
  <c r="O19" i="4"/>
  <c r="N20" i="4"/>
  <c r="O20" i="4"/>
  <c r="N21" i="4"/>
  <c r="O21" i="4"/>
  <c r="N22" i="4"/>
  <c r="O22" i="4"/>
  <c r="N25" i="4"/>
  <c r="O25" i="4"/>
  <c r="N26" i="4"/>
  <c r="O26" i="4"/>
  <c r="N27" i="4"/>
  <c r="O27" i="4"/>
  <c r="N28" i="4"/>
  <c r="O28" i="4"/>
  <c r="N29" i="4"/>
  <c r="O29" i="4"/>
  <c r="N30" i="4"/>
  <c r="O30" i="4"/>
  <c r="N31" i="4"/>
  <c r="O31" i="4"/>
  <c r="N34" i="4"/>
  <c r="O34" i="4"/>
  <c r="N35" i="4"/>
  <c r="O35" i="4"/>
  <c r="N36" i="4"/>
  <c r="O36" i="4"/>
  <c r="N37" i="4"/>
  <c r="O37" i="4"/>
  <c r="N38" i="4"/>
  <c r="O38" i="4"/>
  <c r="N39" i="4"/>
  <c r="O39" i="4"/>
  <c r="N40" i="4"/>
  <c r="O40" i="4"/>
  <c r="N41" i="4"/>
  <c r="O41" i="4"/>
  <c r="N42" i="4"/>
  <c r="O42" i="4"/>
  <c r="N43" i="4"/>
  <c r="O43" i="4"/>
  <c r="N44" i="4"/>
  <c r="O44" i="4"/>
  <c r="N45" i="4"/>
  <c r="O45" i="4"/>
  <c r="N46" i="4"/>
  <c r="O46" i="4"/>
  <c r="N47" i="4"/>
  <c r="O47" i="4"/>
  <c r="N48" i="4"/>
  <c r="O48" i="4"/>
  <c r="N49" i="4"/>
  <c r="O49" i="4"/>
  <c r="N50" i="4"/>
  <c r="O50" i="4"/>
  <c r="N51" i="4"/>
  <c r="O51" i="4"/>
  <c r="N52" i="4"/>
  <c r="O52" i="4"/>
  <c r="N54" i="4"/>
  <c r="O54" i="4"/>
  <c r="N55" i="4"/>
  <c r="O55" i="4"/>
  <c r="J13" i="4"/>
  <c r="K13" i="4"/>
  <c r="L13" i="4"/>
  <c r="J14" i="4"/>
  <c r="K14" i="4"/>
  <c r="L14" i="4"/>
  <c r="J15" i="4"/>
  <c r="K15" i="4"/>
  <c r="L15" i="4"/>
  <c r="J16" i="4"/>
  <c r="K16" i="4"/>
  <c r="L16" i="4"/>
  <c r="J17" i="4"/>
  <c r="K17" i="4"/>
  <c r="L17" i="4"/>
  <c r="J18" i="4"/>
  <c r="K18" i="4"/>
  <c r="L18" i="4"/>
  <c r="J19" i="4"/>
  <c r="K19" i="4"/>
  <c r="L19" i="4"/>
  <c r="J20" i="4"/>
  <c r="K20" i="4"/>
  <c r="L20" i="4"/>
  <c r="J21" i="4"/>
  <c r="K21" i="4"/>
  <c r="L21" i="4"/>
  <c r="J22" i="4"/>
  <c r="K22" i="4"/>
  <c r="L22" i="4"/>
  <c r="J25" i="4"/>
  <c r="K25" i="4"/>
  <c r="L25" i="4"/>
  <c r="J26" i="4"/>
  <c r="K26" i="4"/>
  <c r="L26" i="4"/>
  <c r="J27" i="4"/>
  <c r="K27" i="4"/>
  <c r="L27" i="4"/>
  <c r="J28" i="4"/>
  <c r="K28" i="4"/>
  <c r="L28" i="4"/>
  <c r="J29" i="4"/>
  <c r="K29" i="4"/>
  <c r="L29" i="4"/>
  <c r="J30" i="4"/>
  <c r="K30" i="4"/>
  <c r="L30" i="4"/>
  <c r="J31" i="4"/>
  <c r="K31" i="4"/>
  <c r="L31" i="4"/>
  <c r="J34" i="4"/>
  <c r="K34" i="4"/>
  <c r="L34" i="4"/>
  <c r="J35" i="4"/>
  <c r="K35" i="4"/>
  <c r="L35" i="4"/>
  <c r="J36" i="4"/>
  <c r="K36" i="4"/>
  <c r="L36" i="4"/>
  <c r="J37" i="4"/>
  <c r="K37" i="4"/>
  <c r="L37" i="4"/>
  <c r="J38" i="4"/>
  <c r="K38" i="4"/>
  <c r="L38" i="4"/>
  <c r="J39" i="4"/>
  <c r="K39" i="4"/>
  <c r="L39" i="4"/>
  <c r="J40" i="4"/>
  <c r="K40" i="4"/>
  <c r="L40" i="4"/>
  <c r="J41" i="4"/>
  <c r="K41" i="4"/>
  <c r="L41" i="4"/>
  <c r="J42" i="4"/>
  <c r="K42" i="4"/>
  <c r="L42" i="4"/>
  <c r="J43" i="4"/>
  <c r="K43" i="4"/>
  <c r="L43" i="4"/>
  <c r="J44" i="4"/>
  <c r="K44" i="4"/>
  <c r="L44" i="4"/>
  <c r="J45" i="4"/>
  <c r="K45" i="4"/>
  <c r="L45" i="4"/>
  <c r="J46" i="4"/>
  <c r="K46" i="4"/>
  <c r="L46" i="4"/>
  <c r="J47" i="4"/>
  <c r="K47" i="4"/>
  <c r="L47" i="4"/>
  <c r="J48" i="4"/>
  <c r="K48" i="4"/>
  <c r="L48" i="4"/>
  <c r="J49" i="4"/>
  <c r="K49" i="4"/>
  <c r="L49" i="4"/>
  <c r="J50" i="4"/>
  <c r="K50" i="4"/>
  <c r="L50" i="4"/>
  <c r="J51" i="4"/>
  <c r="K51" i="4"/>
  <c r="L51" i="4"/>
  <c r="J52" i="4"/>
  <c r="K52" i="4"/>
  <c r="L52" i="4"/>
  <c r="J54" i="4"/>
  <c r="K54" i="4"/>
  <c r="L54" i="4"/>
  <c r="J55" i="4"/>
  <c r="K55" i="4"/>
  <c r="L55" i="4"/>
  <c r="H13" i="4"/>
  <c r="H14" i="4"/>
  <c r="H15" i="4"/>
  <c r="H16" i="4"/>
  <c r="H17" i="4"/>
  <c r="H18" i="4"/>
  <c r="H19" i="4"/>
  <c r="H20" i="4"/>
  <c r="H21" i="4"/>
  <c r="H22" i="4"/>
  <c r="H25" i="4"/>
  <c r="H26" i="4"/>
  <c r="H27" i="4"/>
  <c r="H28" i="4"/>
  <c r="H29" i="4"/>
  <c r="H30" i="4"/>
  <c r="H31" i="4"/>
  <c r="H34" i="4"/>
  <c r="H35" i="4"/>
  <c r="H36" i="4"/>
  <c r="H37" i="4"/>
  <c r="H38" i="4"/>
  <c r="H39" i="4"/>
  <c r="H40" i="4"/>
  <c r="H41" i="4"/>
  <c r="H42" i="4"/>
  <c r="H43" i="4"/>
  <c r="H44" i="4"/>
  <c r="H45" i="4"/>
  <c r="H46" i="4"/>
  <c r="H47" i="4"/>
  <c r="H48" i="4"/>
  <c r="H49" i="4"/>
  <c r="H50" i="4"/>
  <c r="H51" i="4"/>
  <c r="H52" i="4"/>
  <c r="H54" i="4"/>
  <c r="H55" i="4"/>
  <c r="G13" i="4"/>
  <c r="G14" i="4"/>
  <c r="G15" i="4"/>
  <c r="G16" i="4"/>
  <c r="G17" i="4"/>
  <c r="G18" i="4"/>
  <c r="G19" i="4"/>
  <c r="G20" i="4"/>
  <c r="G21" i="4"/>
  <c r="G22" i="4"/>
  <c r="G25" i="4"/>
  <c r="G26" i="4"/>
  <c r="G27" i="4"/>
  <c r="G28" i="4"/>
  <c r="G29" i="4"/>
  <c r="G30" i="4"/>
  <c r="G31" i="4"/>
  <c r="G34" i="4"/>
  <c r="G35" i="4"/>
  <c r="G36" i="4"/>
  <c r="G37" i="4"/>
  <c r="G38" i="4"/>
  <c r="G39" i="4"/>
  <c r="G40" i="4"/>
  <c r="G41" i="4"/>
  <c r="G42" i="4"/>
  <c r="G43" i="4"/>
  <c r="G44" i="4"/>
  <c r="G45" i="4"/>
  <c r="G46" i="4"/>
  <c r="G47" i="4"/>
  <c r="G48" i="4"/>
  <c r="G49" i="4"/>
  <c r="G50" i="4"/>
  <c r="G51" i="4"/>
  <c r="G52" i="4"/>
  <c r="G54" i="4"/>
  <c r="G55" i="4"/>
  <c r="F13" i="4"/>
  <c r="F14" i="4"/>
  <c r="F15" i="4"/>
  <c r="F16" i="4"/>
  <c r="F17" i="4"/>
  <c r="F18" i="4"/>
  <c r="F19" i="4"/>
  <c r="F20" i="4"/>
  <c r="F21" i="4"/>
  <c r="F22" i="4"/>
  <c r="F25" i="4"/>
  <c r="F26" i="4"/>
  <c r="F27" i="4"/>
  <c r="F28" i="4"/>
  <c r="F29" i="4"/>
  <c r="F30" i="4"/>
  <c r="F31" i="4"/>
  <c r="F34" i="4"/>
  <c r="F35" i="4"/>
  <c r="F36" i="4"/>
  <c r="F37" i="4"/>
  <c r="F38" i="4"/>
  <c r="F39" i="4"/>
  <c r="F40" i="4"/>
  <c r="F41" i="4"/>
  <c r="F42" i="4"/>
  <c r="F43" i="4"/>
  <c r="F44" i="4"/>
  <c r="F45" i="4"/>
  <c r="F46" i="4"/>
  <c r="F47" i="4"/>
  <c r="F48" i="4"/>
  <c r="F49" i="4"/>
  <c r="F50" i="4"/>
  <c r="F51" i="4"/>
  <c r="F52" i="4"/>
  <c r="F54" i="4"/>
  <c r="F55" i="4"/>
  <c r="F12" i="4" l="1"/>
  <c r="G12" i="4"/>
  <c r="H12" i="4"/>
  <c r="O67" i="4"/>
  <c r="N67" i="4"/>
  <c r="L67" i="4"/>
  <c r="K67" i="4"/>
  <c r="J67" i="4"/>
  <c r="H67" i="4"/>
  <c r="G67" i="4"/>
  <c r="F67" i="4"/>
  <c r="O66" i="4"/>
  <c r="N66" i="4"/>
  <c r="L66" i="4"/>
  <c r="K66" i="4"/>
  <c r="J66" i="4"/>
  <c r="H66" i="4"/>
  <c r="G66" i="4"/>
  <c r="F66" i="4"/>
  <c r="O65" i="4"/>
  <c r="N65" i="4"/>
  <c r="L65" i="4"/>
  <c r="K65" i="4"/>
  <c r="J65" i="4"/>
  <c r="H65" i="4"/>
  <c r="G65" i="4"/>
  <c r="F65" i="4"/>
  <c r="O64" i="4"/>
  <c r="N64" i="4"/>
  <c r="L64" i="4"/>
  <c r="K64" i="4"/>
  <c r="J64" i="4"/>
  <c r="H64" i="4"/>
  <c r="G64" i="4"/>
  <c r="F64" i="4"/>
  <c r="O63" i="4"/>
  <c r="N63" i="4"/>
  <c r="L63" i="4"/>
  <c r="K63" i="4"/>
  <c r="J63" i="4"/>
  <c r="H63" i="4"/>
  <c r="G63" i="4"/>
  <c r="F63" i="4"/>
  <c r="O62" i="4"/>
  <c r="N62" i="4"/>
  <c r="L62" i="4"/>
  <c r="K62" i="4"/>
  <c r="J62" i="4"/>
  <c r="H62" i="4"/>
  <c r="G62" i="4"/>
  <c r="F62" i="4"/>
  <c r="O61" i="4"/>
  <c r="N61" i="4"/>
  <c r="L61" i="4"/>
  <c r="K61" i="4"/>
  <c r="J61" i="4"/>
  <c r="H61" i="4"/>
  <c r="G61" i="4"/>
  <c r="F61" i="4"/>
  <c r="O60" i="4"/>
  <c r="N60" i="4"/>
  <c r="L60" i="4"/>
  <c r="K60" i="4"/>
  <c r="J60" i="4"/>
  <c r="H60" i="4"/>
  <c r="G60" i="4"/>
  <c r="F60" i="4"/>
  <c r="O59" i="4"/>
  <c r="N59" i="4"/>
  <c r="L59" i="4"/>
  <c r="K59" i="4"/>
  <c r="J59" i="4"/>
  <c r="H59" i="4"/>
  <c r="G59" i="4"/>
  <c r="F59" i="4"/>
  <c r="O58" i="4"/>
  <c r="N58" i="4"/>
  <c r="L58" i="4"/>
  <c r="K58" i="4"/>
  <c r="J58" i="4"/>
  <c r="H58" i="4"/>
  <c r="G58" i="4"/>
  <c r="F58" i="4"/>
  <c r="O57" i="4"/>
  <c r="N57" i="4"/>
  <c r="L57" i="4"/>
  <c r="K57" i="4"/>
  <c r="J57" i="4"/>
  <c r="H57" i="4"/>
  <c r="G57" i="4"/>
  <c r="F57" i="4"/>
  <c r="O12" i="4"/>
  <c r="N12" i="4"/>
  <c r="L12" i="4"/>
  <c r="K12" i="4"/>
  <c r="J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Gwen Diamond</author>
    <author>Gwen</author>
    <author>glenn</author>
    <author>jmonfort</author>
    <author>Nathan McRedmond</author>
  </authors>
  <commentList>
    <comment ref="A12" authorId="0" shapeId="0" xr:uid="{00000000-0006-0000-0000-000001000000}">
      <text>
        <r>
          <rPr>
            <b/>
            <sz val="9"/>
            <color indexed="81"/>
            <rFont val="Tahoma"/>
            <family val="2"/>
          </rPr>
          <t>Mental Hygiene Assessment</t>
        </r>
      </text>
    </comment>
    <comment ref="A14" authorId="0" shapeId="0" xr:uid="{00000000-0006-0000-0000-000002000000}">
      <text>
        <r>
          <rPr>
            <b/>
            <sz val="9"/>
            <color indexed="81"/>
            <rFont val="Tahoma"/>
            <family val="2"/>
          </rPr>
          <t>Counseling or Individual Brief Psychotherapy</t>
        </r>
      </text>
    </comment>
    <comment ref="C14" authorId="1" shapeId="0" xr:uid="{00000000-0006-0000-0000-000003000000}">
      <text>
        <r>
          <rPr>
            <b/>
            <sz val="9"/>
            <color indexed="81"/>
            <rFont val="Tahoma"/>
            <family val="2"/>
          </rPr>
          <t>99202-99205 New Patient, 
99212-99215 Established Patient</t>
        </r>
        <r>
          <rPr>
            <sz val="9"/>
            <color indexed="81"/>
            <rFont val="Tahoma"/>
            <family val="2"/>
          </rPr>
          <t xml:space="preserve">
</t>
        </r>
      </text>
    </comment>
    <comment ref="A16" authorId="0" shapeId="0" xr:uid="{00000000-0006-0000-0000-000004000000}">
      <text>
        <r>
          <rPr>
            <b/>
            <sz val="9"/>
            <color indexed="81"/>
            <rFont val="Tahoma"/>
            <family val="2"/>
          </rPr>
          <t>Individual Comprehensive Psychotherapy</t>
        </r>
      </text>
    </comment>
    <comment ref="C16" authorId="1" shapeId="0" xr:uid="{00000000-0006-0000-0000-000005000000}">
      <text>
        <r>
          <rPr>
            <b/>
            <sz val="9"/>
            <color indexed="81"/>
            <rFont val="Tahoma"/>
            <family val="2"/>
          </rPr>
          <t>99202-99205 New Patient, 
99212-99215 Established Patient</t>
        </r>
        <r>
          <rPr>
            <sz val="9"/>
            <color indexed="81"/>
            <rFont val="Tahoma"/>
            <family val="2"/>
          </rPr>
          <t xml:space="preserve">
</t>
        </r>
      </text>
    </comment>
    <comment ref="A18" authorId="2" shapeId="0" xr:uid="{00000000-0006-0000-0000-000006000000}">
      <text>
        <r>
          <rPr>
            <b/>
            <sz val="9"/>
            <color indexed="81"/>
            <rFont val="Tahoma"/>
            <family val="2"/>
          </rPr>
          <t>APG is based on diagnosis (see descriptions for APG codes 820-831 on 'Consult Wt' tab)</t>
        </r>
        <r>
          <rPr>
            <sz val="9"/>
            <color indexed="81"/>
            <rFont val="Tahoma"/>
            <family val="2"/>
          </rPr>
          <t xml:space="preserve">
</t>
        </r>
      </text>
    </comment>
    <comment ref="B18" authorId="2" shapeId="0" xr:uid="{00000000-0006-0000-0000-000007000000}">
      <text>
        <r>
          <rPr>
            <b/>
            <sz val="9"/>
            <color indexed="81"/>
            <rFont val="Tahoma"/>
            <family val="2"/>
          </rPr>
          <t>30 minute minimum for CPT codes 99201,99202,9203,99212,99213,99214</t>
        </r>
        <r>
          <rPr>
            <sz val="9"/>
            <color indexed="81"/>
            <rFont val="Tahoma"/>
            <family val="2"/>
          </rPr>
          <t xml:space="preserve">
</t>
        </r>
      </text>
    </comment>
    <comment ref="C18" authorId="2" shapeId="0" xr:uid="{00000000-0006-0000-0000-000008000000}">
      <text>
        <r>
          <rPr>
            <b/>
            <sz val="9"/>
            <color indexed="81"/>
            <rFont val="Tahoma"/>
            <family val="2"/>
          </rPr>
          <t>99202-99205 New Patient, 
99212-99215 Established Patient</t>
        </r>
        <r>
          <rPr>
            <sz val="9"/>
            <color indexed="81"/>
            <rFont val="Tahoma"/>
            <family val="2"/>
          </rPr>
          <t xml:space="preserve">
</t>
        </r>
      </text>
    </comment>
    <comment ref="A19" authorId="0" shapeId="0" xr:uid="{00000000-0006-0000-0000-000009000000}">
      <text>
        <r>
          <rPr>
            <b/>
            <sz val="9"/>
            <color indexed="81"/>
            <rFont val="Tahoma"/>
            <family val="2"/>
          </rPr>
          <t>Crisis Intervention</t>
        </r>
      </text>
    </comment>
    <comment ref="B19" authorId="3" shapeId="0" xr:uid="{00000000-0006-0000-0000-00000A000000}">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C19" authorId="3" shapeId="0" xr:uid="{00000000-0006-0000-0000-00000B000000}">
      <text>
        <r>
          <rPr>
            <b/>
            <sz val="9"/>
            <color indexed="81"/>
            <rFont val="Tahoma"/>
            <family val="2"/>
          </rPr>
          <t>Crisis intervention per 15 minutes, mental health services. Face-to-face or telephone services provided by 1 clinician, with a maximum of 6 units per day:
15 min = 1 unit
30 min = 2 units
45 min = 3 units
  1 hr   = 4 units
1 hr 15 min = 5 units
1 hr 30 min = 6 units (maximum)</t>
        </r>
      </text>
    </comment>
    <comment ref="A20" authorId="0" shapeId="0" xr:uid="{00000000-0006-0000-0000-00000C000000}">
      <text>
        <r>
          <rPr>
            <b/>
            <sz val="9"/>
            <color indexed="81"/>
            <rFont val="Tahoma"/>
            <family val="2"/>
          </rPr>
          <t>Crisis Intervention</t>
        </r>
      </text>
    </comment>
    <comment ref="C20" authorId="3" shapeId="0" xr:uid="{00000000-0006-0000-0000-00000D000000}">
      <text>
        <r>
          <rPr>
            <b/>
            <sz val="9"/>
            <color indexed="81"/>
            <rFont val="Tahoma"/>
            <family val="2"/>
          </rPr>
          <t xml:space="preserve">Crisis intervention mental health services, complex (1-3 hours). Requires a minimum of one hour of face-to-face contact by two or more clinicians.
</t>
        </r>
      </text>
    </comment>
    <comment ref="A21" authorId="0" shapeId="0" xr:uid="{00000000-0006-0000-0000-00000E000000}">
      <text>
        <r>
          <rPr>
            <b/>
            <sz val="9"/>
            <color indexed="81"/>
            <rFont val="Tahoma"/>
            <family val="2"/>
          </rPr>
          <t>Full day partial hospitalization for mental illness</t>
        </r>
      </text>
    </comment>
    <comment ref="C21" authorId="3" shapeId="0" xr:uid="{00000000-0006-0000-0000-00000F000000}">
      <text>
        <r>
          <rPr>
            <b/>
            <sz val="9"/>
            <color indexed="81"/>
            <rFont val="Tahoma"/>
            <family val="2"/>
          </rPr>
          <t>Crisis intervention, mental health services, per diem. Requires a minimum 3 or more hours of face-to-face contact by two or more clinicians</t>
        </r>
        <r>
          <rPr>
            <sz val="9"/>
            <color indexed="81"/>
            <rFont val="Tahoma"/>
            <family val="2"/>
          </rPr>
          <t xml:space="preserve">
</t>
        </r>
      </text>
    </comment>
    <comment ref="A22" authorId="0" shapeId="0" xr:uid="{00000000-0006-0000-0000-000010000000}">
      <text>
        <r>
          <rPr>
            <b/>
            <sz val="9"/>
            <color indexed="81"/>
            <rFont val="Tahoma"/>
            <family val="2"/>
          </rPr>
          <t>Incidental to Medical, Significant Procedure or Therapy Visit</t>
        </r>
      </text>
    </comment>
    <comment ref="C22" authorId="3" shapeId="0" xr:uid="{00000000-0006-0000-0000-000011000000}">
      <text>
        <r>
          <rPr>
            <b/>
            <sz val="9"/>
            <color indexed="81"/>
            <rFont val="Tahoma"/>
            <family val="2"/>
          </rPr>
          <t>Comprehensive Medication Services. 15 minute minimum time.
This code encompasses both the injection and the visit.</t>
        </r>
        <r>
          <rPr>
            <sz val="9"/>
            <color indexed="81"/>
            <rFont val="Tahoma"/>
            <family val="2"/>
          </rPr>
          <t xml:space="preserve">
</t>
        </r>
      </text>
    </comment>
    <comment ref="B23" authorId="2" shapeId="0" xr:uid="{00000000-0006-0000-0000-000012000000}">
      <text>
        <r>
          <rPr>
            <b/>
            <sz val="9"/>
            <color indexed="81"/>
            <rFont val="Tahoma"/>
            <family val="2"/>
          </rPr>
          <t xml:space="preserve">Injection Only - Medicaid fee schedule claim, J Code, CPT 96372
Payment for drug cost and $13.23 for Injection.
No modifiers available.
Note: 96372 is not a Mental Health carve-out service.
</t>
        </r>
        <r>
          <rPr>
            <sz val="9"/>
            <color indexed="81"/>
            <rFont val="Tahoma"/>
            <family val="2"/>
          </rPr>
          <t xml:space="preserve">
</t>
        </r>
      </text>
    </comment>
    <comment ref="A25" authorId="0" shapeId="0" xr:uid="{00000000-0006-0000-0000-000013000000}">
      <text>
        <r>
          <rPr>
            <b/>
            <sz val="9"/>
            <color indexed="81"/>
            <rFont val="Tahoma"/>
            <family val="2"/>
          </rPr>
          <t>Psychotropic Medication Management</t>
        </r>
      </text>
    </comment>
    <comment ref="C25" authorId="1" shapeId="0" xr:uid="{00000000-0006-0000-0000-000014000000}">
      <text>
        <r>
          <rPr>
            <b/>
            <sz val="9"/>
            <color indexed="81"/>
            <rFont val="Tahoma"/>
            <family val="2"/>
          </rPr>
          <t>99202-99205 New Patient, 
99212-99215 Established Patient</t>
        </r>
        <r>
          <rPr>
            <sz val="9"/>
            <color indexed="81"/>
            <rFont val="Tahoma"/>
            <family val="2"/>
          </rPr>
          <t xml:space="preserve">
</t>
        </r>
      </text>
    </comment>
    <comment ref="A26" authorId="0" shapeId="0" xr:uid="{00000000-0006-0000-0000-000015000000}">
      <text>
        <r>
          <rPr>
            <b/>
            <sz val="9"/>
            <color indexed="81"/>
            <rFont val="Tahoma"/>
            <family val="2"/>
          </rPr>
          <t>Individual Comprehensive Psychotherapy</t>
        </r>
      </text>
    </comment>
    <comment ref="A27" authorId="0" shapeId="0" xr:uid="{00000000-0006-0000-0000-000016000000}">
      <text>
        <r>
          <rPr>
            <b/>
            <sz val="9"/>
            <color indexed="81"/>
            <rFont val="Tahoma"/>
            <family val="2"/>
          </rPr>
          <t>Family Psychotherapy</t>
        </r>
      </text>
    </comment>
    <comment ref="A29" authorId="0" shapeId="0" xr:uid="{00000000-0006-0000-0000-000017000000}">
      <text>
        <r>
          <rPr>
            <b/>
            <sz val="9"/>
            <color indexed="81"/>
            <rFont val="Tahoma"/>
            <family val="2"/>
          </rPr>
          <t>Family Psychotherapy</t>
        </r>
      </text>
    </comment>
    <comment ref="C29" authorId="3" shapeId="0" xr:uid="{00000000-0006-0000-0000-000018000000}">
      <text>
        <r>
          <rPr>
            <b/>
            <sz val="9"/>
            <color indexed="81"/>
            <rFont val="Tahoma"/>
            <family val="2"/>
          </rPr>
          <t>Family psychotherapy (conjoint psychotherapy) with patient present, minimum duration for Medicaid reimbursement is 1 hour.</t>
        </r>
      </text>
    </comment>
    <comment ref="A30" authorId="0" shapeId="0" xr:uid="{00000000-0006-0000-0000-000019000000}">
      <text>
        <r>
          <rPr>
            <b/>
            <sz val="9"/>
            <color indexed="81"/>
            <rFont val="Tahoma"/>
            <family val="2"/>
          </rPr>
          <t>Group Psychotherapy</t>
        </r>
      </text>
    </comment>
    <comment ref="C30" authorId="3" shapeId="0" xr:uid="{00000000-0006-0000-0000-00001A000000}">
      <text>
        <r>
          <rPr>
            <b/>
            <sz val="9"/>
            <color indexed="81"/>
            <rFont val="Tahoma"/>
            <family val="2"/>
          </rPr>
          <t>Multiple-family group psychotherapy, minimum duration for Medicaid reimbursement of 1 hour.</t>
        </r>
      </text>
    </comment>
    <comment ref="A31" authorId="0" shapeId="0" xr:uid="{00000000-0006-0000-0000-00001B000000}">
      <text>
        <r>
          <rPr>
            <b/>
            <sz val="9"/>
            <color indexed="81"/>
            <rFont val="Tahoma"/>
            <family val="2"/>
          </rPr>
          <t>Group Psychotherapy</t>
        </r>
      </text>
    </comment>
    <comment ref="C31" authorId="3" shapeId="0" xr:uid="{00000000-0006-0000-0000-00001C000000}">
      <text>
        <r>
          <rPr>
            <b/>
            <sz val="9"/>
            <color indexed="81"/>
            <rFont val="Tahoma"/>
            <family val="2"/>
          </rPr>
          <t>Group psychotherapy (other than of a multiple-family group), minimum duration for Medicaid reimbursement of 1 hour.</t>
        </r>
      </text>
    </comment>
    <comment ref="A34" authorId="0" shapeId="0" xr:uid="{00000000-0006-0000-0000-00001F000000}">
      <text>
        <r>
          <rPr>
            <b/>
            <sz val="9"/>
            <color indexed="81"/>
            <rFont val="Tahoma"/>
            <family val="2"/>
          </rPr>
          <t>Developmental and Neuropsychological Testing</t>
        </r>
      </text>
    </comment>
    <comment ref="C34" authorId="3" shapeId="0" xr:uid="{00000000-0006-0000-0000-000020000000}">
      <text>
        <r>
          <rPr>
            <b/>
            <sz val="9"/>
            <color indexed="81"/>
            <rFont val="Tahoma"/>
            <family val="2"/>
          </rPr>
          <t>Developmental Testing on a limited basis.</t>
        </r>
      </text>
    </comment>
    <comment ref="A35" authorId="0" shapeId="0" xr:uid="{00000000-0006-0000-0000-000021000000}">
      <text>
        <r>
          <rPr>
            <b/>
            <sz val="9"/>
            <color indexed="81"/>
            <rFont val="Tahoma"/>
            <family val="2"/>
          </rPr>
          <t>Developmental and Neuropsychological Testing</t>
        </r>
      </text>
    </comment>
    <comment ref="C35" authorId="3" shapeId="0" xr:uid="{00000000-0006-0000-0000-000022000000}">
      <text>
        <r>
          <rPr>
            <b/>
            <sz val="9"/>
            <color indexed="81"/>
            <rFont val="Tahoma"/>
            <family val="2"/>
          </rPr>
          <t>Developmental Testing on a extended basis.</t>
        </r>
      </text>
    </comment>
    <comment ref="A44" authorId="2" shapeId="0" xr:uid="{00000000-0006-0000-0000-00002B000000}">
      <text>
        <r>
          <rPr>
            <b/>
            <sz val="9"/>
            <color indexed="81"/>
            <rFont val="Tahoma"/>
            <family val="2"/>
          </rPr>
          <t>APG is based on diagnosis (see descriptions for APG codes 820-831 on 'Consult Wt' tab)</t>
        </r>
        <r>
          <rPr>
            <sz val="9"/>
            <color indexed="81"/>
            <rFont val="Tahoma"/>
            <family val="2"/>
          </rPr>
          <t xml:space="preserve">
</t>
        </r>
      </text>
    </comment>
    <comment ref="C44" authorId="4" shapeId="0" xr:uid="{9AC45568-DDA0-42CF-8F7F-C76B7AC1F548}">
      <text>
        <r>
          <rPr>
            <b/>
            <sz val="9"/>
            <color indexed="81"/>
            <rFont val="Tahoma"/>
            <family val="2"/>
          </rPr>
          <t xml:space="preserve">New Patient:
99382-99387
Established Patient:
99392-99397 </t>
        </r>
      </text>
    </comment>
    <comment ref="A45" authorId="0" shapeId="0" xr:uid="{00000000-0006-0000-0000-00002C000000}">
      <text>
        <r>
          <rPr>
            <b/>
            <sz val="9"/>
            <color indexed="81"/>
            <rFont val="Tahoma"/>
            <family val="2"/>
          </rPr>
          <t>Incidental to Medical, Significant Procedure or Therapy Visit</t>
        </r>
      </text>
    </comment>
    <comment ref="A46" authorId="0" shapeId="0" xr:uid="{00000000-0006-0000-0000-00002E000000}">
      <text>
        <r>
          <rPr>
            <b/>
            <sz val="9"/>
            <color indexed="81"/>
            <rFont val="Tahoma"/>
            <family val="2"/>
          </rPr>
          <t>Incidental to Medical, Significant Procedure or Therapy Visit</t>
        </r>
      </text>
    </comment>
    <comment ref="A47" authorId="0" shapeId="0" xr:uid="{00000000-0006-0000-0000-00002F000000}">
      <text>
        <r>
          <rPr>
            <b/>
            <sz val="9"/>
            <color indexed="81"/>
            <rFont val="Tahoma"/>
            <family val="2"/>
          </rPr>
          <t>Incidental to Medical, Significant Procedure or Therapy Visit</t>
        </r>
      </text>
    </comment>
    <comment ref="A48" authorId="0" shapeId="0" xr:uid="{00000000-0006-0000-0000-000030000000}">
      <text>
        <r>
          <rPr>
            <b/>
            <sz val="9"/>
            <color indexed="81"/>
            <rFont val="Tahoma"/>
            <family val="2"/>
          </rPr>
          <t>Incidental to Medical, Significant Procedure or Therapy Visit</t>
        </r>
      </text>
    </comment>
    <comment ref="A49" authorId="0" shapeId="0" xr:uid="{00000000-0006-0000-0000-000031000000}">
      <text>
        <r>
          <rPr>
            <b/>
            <sz val="9"/>
            <color indexed="81"/>
            <rFont val="Tahoma"/>
            <family val="2"/>
          </rPr>
          <t>Incidental to Medical, Significant Procedure or Therapy Visit</t>
        </r>
      </text>
    </comment>
    <comment ref="A50" authorId="0" shapeId="0" xr:uid="{00000000-0006-0000-0000-000032000000}">
      <text>
        <r>
          <rPr>
            <b/>
            <sz val="9"/>
            <color indexed="81"/>
            <rFont val="Tahoma"/>
            <family val="2"/>
          </rPr>
          <t>Incidental to Medical, Significant Procedure or Therapy Visit</t>
        </r>
      </text>
    </comment>
  </commentList>
</comments>
</file>

<file path=xl/sharedStrings.xml><?xml version="1.0" encoding="utf-8"?>
<sst xmlns="http://schemas.openxmlformats.org/spreadsheetml/2006/main" count="129" uniqueCount="111">
  <si>
    <t>Base Rates Including Quality Improvement Add-On</t>
  </si>
  <si>
    <t>Base Rates Without Quality Improvement Add-On</t>
  </si>
  <si>
    <t>Hosp Article 28 Rates</t>
  </si>
  <si>
    <t xml:space="preserve"> </t>
  </si>
  <si>
    <t>Upstate Article 31 &amp; DTCs</t>
  </si>
  <si>
    <t>Downstate Article 31 &amp; DTCs</t>
  </si>
  <si>
    <t>County Article 31</t>
  </si>
  <si>
    <t>Upstate Hospital</t>
  </si>
  <si>
    <t>Downstate Hospital</t>
  </si>
  <si>
    <t>APG</t>
  </si>
  <si>
    <t>CPT Procedure - OMH Regulatory Name</t>
  </si>
  <si>
    <t>Full Rate Per Procedure</t>
  </si>
  <si>
    <t>Initial Assessment Diagnostic &amp; Treatment Plan</t>
  </si>
  <si>
    <t>Psychiatric Assessment - 30 mins</t>
  </si>
  <si>
    <t>Psychiatric Assessment - 45-50  mins</t>
  </si>
  <si>
    <t>820-831</t>
  </si>
  <si>
    <t>Code Range</t>
  </si>
  <si>
    <t>Crisis Intervention - 15 min</t>
  </si>
  <si>
    <t>H2011</t>
  </si>
  <si>
    <t>S9484</t>
  </si>
  <si>
    <t>Crisis Intervention - per diem</t>
  </si>
  <si>
    <t>S9485</t>
  </si>
  <si>
    <t>Injectable Med Admin with Monit &amp; Edu</t>
  </si>
  <si>
    <t>H2010</t>
  </si>
  <si>
    <t>Psychotropic Medication Treatment</t>
  </si>
  <si>
    <t>Psychotherapy - Indiv 30 mins</t>
  </si>
  <si>
    <t>Psychotherapy - Indiv 45 mins</t>
  </si>
  <si>
    <t>Psychotherapy - Family 30 mins</t>
  </si>
  <si>
    <t>Psychotherapy - Family&amp;Client 1 hr</t>
  </si>
  <si>
    <t>Psychotherapy - Family Group 1hr</t>
  </si>
  <si>
    <t>Psychotherapy - Group 1 hr</t>
  </si>
  <si>
    <t>Developmental Testing - limited</t>
  </si>
  <si>
    <t>Health Physicals - New/Estab Patient</t>
  </si>
  <si>
    <t>Health Monitoring - 15 mins</t>
  </si>
  <si>
    <t>Health Monitoring - 30 mins</t>
  </si>
  <si>
    <t>Health Monitoring - 45 mins</t>
  </si>
  <si>
    <t>Health Monitoring - 60 mins</t>
  </si>
  <si>
    <t>Health Monitoring Group - 30 mins</t>
  </si>
  <si>
    <t>Health Monitoring Group - 60 mins</t>
  </si>
  <si>
    <t>Smoking Cessation Treatment - 3-10 mins; requires Dx code 305.1</t>
  </si>
  <si>
    <t>Smoking Cessation Treatment - &gt;10 mins; requires Dx code 305.1</t>
  </si>
  <si>
    <t>99407-HQ</t>
  </si>
  <si>
    <t>APROX $8.50 PER CLIENT</t>
  </si>
  <si>
    <t>H0049</t>
  </si>
  <si>
    <t>H0050</t>
  </si>
  <si>
    <t>APGS for Psych Assessments, Consultations &amp; Health Physicals are dependent on diagnostic categories as they appear below:</t>
  </si>
  <si>
    <t>Schizophrenia</t>
  </si>
  <si>
    <t>Major Depressive Disorders &amp; Other Psychoses</t>
  </si>
  <si>
    <t>Disorders of Personality &amp; Impulse Control</t>
  </si>
  <si>
    <t>Bipolar Disorders</t>
  </si>
  <si>
    <t>Depression Except Major Depressive Disorder</t>
  </si>
  <si>
    <t>Adjustment Disorders &amp; Neuroses</t>
  </si>
  <si>
    <t>Acute Anxiety &amp; Delirium States</t>
  </si>
  <si>
    <t>Organic Mental Health Disturbances</t>
  </si>
  <si>
    <t>Childhood Behavioral Disorders</t>
  </si>
  <si>
    <t>Eating Disorders</t>
  </si>
  <si>
    <t>Other Mental Health Disorders</t>
  </si>
  <si>
    <t>Modifier Terms</t>
  </si>
  <si>
    <t>Values</t>
  </si>
  <si>
    <t>Alcohol and/or Drug Screening</t>
  </si>
  <si>
    <t>Alcohol and/or Drug, brief intervention, per 15 mins</t>
  </si>
  <si>
    <t>Smoking Cessation Treatment (Group) - &gt;10 mins; requires Dx code 305.1 (req HQ modifier)</t>
  </si>
  <si>
    <t>Initial Assessment Diagnostic &amp; Treatment Plan with Medical Services</t>
  </si>
  <si>
    <t>Psychiatric Assessment - 30 mins - ADD ON</t>
  </si>
  <si>
    <t>Psychiatric Assessment - 45-50  mins - ADD ON</t>
  </si>
  <si>
    <t>Psychiatric Consultation</t>
  </si>
  <si>
    <t>Injection Only</t>
  </si>
  <si>
    <t>After Hours Modifier (99051)</t>
  </si>
  <si>
    <t>Offsite Rate Code</t>
  </si>
  <si>
    <t>This Schedule arrays current APG peer group base rates, clinic services, procedure codes, service weights and the values of each procedure relative to the base rates.
Modifier and discount values are also summarized at the bottom of the schedule.</t>
  </si>
  <si>
    <t>MD/NPP Modifier - individual session</t>
  </si>
  <si>
    <t>MD/NPP Modifier - Group Session</t>
  </si>
  <si>
    <t>Terms</t>
  </si>
  <si>
    <t>of service weight</t>
  </si>
  <si>
    <t>of peer group base rate</t>
  </si>
  <si>
    <t>Multiple same-day services discount</t>
  </si>
  <si>
    <t>all lower weight services</t>
  </si>
  <si>
    <t xml:space="preserve">OMH Clinic - CPT Procedure Weight &amp; Rate Schedule </t>
  </si>
  <si>
    <t>Complex Care Management - 5 mins</t>
  </si>
  <si>
    <t>Crisis Intervention - complex</t>
  </si>
  <si>
    <t>pays 150% of service weight</t>
  </si>
  <si>
    <t>Developmental Testing - First Hour</t>
  </si>
  <si>
    <t>Psychological Testing - Neurobehavioral First Hour</t>
  </si>
  <si>
    <t>Psychological Testing - Neurobehavioral Additional Hour</t>
  </si>
  <si>
    <t>Developmental Testing - Additional 30 min.</t>
  </si>
  <si>
    <t>Service Weights</t>
  </si>
  <si>
    <t>CPT  
Codes</t>
  </si>
  <si>
    <t>Psychological Testing Evaluation - First Hour</t>
  </si>
  <si>
    <t>Psychological Testing Evaluation - Additional Hour</t>
  </si>
  <si>
    <t>Psychological Testing Admin and Scoring - First 30 Min</t>
  </si>
  <si>
    <t>Psychological Testing Admin and Scoring - Additional 30 Min</t>
  </si>
  <si>
    <t>Q3014</t>
  </si>
  <si>
    <t>Telehealth Facility Fee*</t>
  </si>
  <si>
    <t>Note: Telehealth Facility Fee is only available for providers that have been approved to provided telemental health services as outlined in Part 596</t>
  </si>
  <si>
    <t>Self-help/peer services, per 15 minutes</t>
  </si>
  <si>
    <t>APG Base Rate schedule found here.</t>
  </si>
  <si>
    <t>H0038*</t>
  </si>
  <si>
    <t>Self-help/peer services, per 15 minutes - Group</t>
  </si>
  <si>
    <t>H0038-HQ*</t>
  </si>
  <si>
    <t xml:space="preserve">Please note, rates in row 9 can be changed to a previously effective rate and the spreadsheet will update automatically.  </t>
  </si>
  <si>
    <t xml:space="preserve">Rates effective 10/1/22 do not include ARPA enhancements.  </t>
  </si>
  <si>
    <t>Language other than English - Provider Staff (U4)</t>
  </si>
  <si>
    <t>Language other than English - Translation Services (U1+U7)</t>
  </si>
  <si>
    <t>pays 125% of service weight</t>
  </si>
  <si>
    <t>Flat Fee</t>
  </si>
  <si>
    <t>Peer Group Services Modifier (HQ)</t>
  </si>
  <si>
    <t>Group Service Reduced Time (U5) - Only for 90849 &amp; 90853</t>
  </si>
  <si>
    <t>Smoking Cessation Group Services Modifier (HQ)</t>
  </si>
  <si>
    <t>approx $8.50 per client</t>
  </si>
  <si>
    <t>School based satellite location</t>
  </si>
  <si>
    <t>OMH APG Rate Codes found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</si>
</sst>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0.0000"/>
    <numFmt numFmtId="165" formatCode="_(* #,##0_);_(* \(#,##0\);_(* &quot;-&quot;??_);_(@_)"/>
  </numFmts>
  <fonts count="23" x14ac:knownFonts="1">
    <font>
      <sz val="11"/>
      <color theme="1"/>
      <name val="Calibri"/>
      <family val="2"/>
      <scheme val="minor"/>
    </font>
    <font>
      <sz val="10"/>
      <color theme="1"/>
      <name val="Arial"/>
      <family val="2"/>
    </font>
    <font>
      <sz val="10"/>
      <color indexed="8"/>
      <name val="Arial"/>
      <family val="2"/>
    </font>
    <font>
      <sz val="9"/>
      <color indexed="81"/>
      <name val="Tahoma"/>
      <family val="2"/>
    </font>
    <font>
      <b/>
      <sz val="9"/>
      <color indexed="81"/>
      <name val="Tahoma"/>
      <family val="2"/>
    </font>
    <font>
      <sz val="11"/>
      <color theme="1"/>
      <name val="Arial"/>
      <family val="2"/>
    </font>
    <font>
      <sz val="11"/>
      <name val="Arial"/>
      <family val="2"/>
    </font>
    <font>
      <sz val="11"/>
      <color indexed="18"/>
      <name val="Arial"/>
      <family val="2"/>
    </font>
    <font>
      <sz val="11"/>
      <color indexed="8"/>
      <name val="Calibri"/>
      <family val="2"/>
    </font>
    <font>
      <b/>
      <sz val="11"/>
      <color indexed="8"/>
      <name val="Arial"/>
      <family val="2"/>
    </font>
    <font>
      <b/>
      <sz val="10"/>
      <color indexed="10"/>
      <name val="Arial"/>
      <family val="2"/>
    </font>
    <font>
      <b/>
      <sz val="11"/>
      <name val="Arial"/>
      <family val="2"/>
    </font>
    <font>
      <b/>
      <sz val="11"/>
      <color theme="1"/>
      <name val="Arial"/>
      <family val="2"/>
    </font>
    <font>
      <sz val="11"/>
      <color indexed="8"/>
      <name val="Arial"/>
      <family val="2"/>
    </font>
    <font>
      <i/>
      <sz val="11"/>
      <color indexed="8"/>
      <name val="Arial"/>
      <family val="2"/>
    </font>
    <font>
      <sz val="11"/>
      <color indexed="10"/>
      <name val="Arial"/>
      <family val="2"/>
    </font>
    <font>
      <b/>
      <sz val="11"/>
      <color theme="0"/>
      <name val="Arial"/>
      <family val="2"/>
    </font>
    <font>
      <sz val="12"/>
      <color theme="1"/>
      <name val="Arial"/>
      <family val="2"/>
    </font>
    <font>
      <b/>
      <sz val="14"/>
      <color rgb="FF000000"/>
      <name val="Times New Roman"/>
      <family val="1"/>
    </font>
    <font>
      <b/>
      <sz val="10"/>
      <color theme="1"/>
      <name val="Arial"/>
      <family val="2"/>
    </font>
    <font>
      <u/>
      <sz val="11"/>
      <color theme="10"/>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765884"/>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bottom/>
      <diagonal/>
    </border>
  </borders>
  <cellStyleXfs count="10">
    <xf numFmtId="0" fontId="0" fillId="0" borderId="0"/>
    <xf numFmtId="0" fontId="1" fillId="0" borderId="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20" fillId="0" borderId="0" applyNumberFormat="0" applyFill="0" applyBorder="0" applyAlignment="0" applyProtection="0"/>
    <xf numFmtId="9" fontId="21" fillId="0" borderId="0" applyFont="0" applyFill="0" applyBorder="0" applyAlignment="0" applyProtection="0"/>
  </cellStyleXfs>
  <cellXfs count="94">
    <xf numFmtId="0" fontId="0" fillId="0" borderId="0" xfId="0"/>
    <xf numFmtId="0" fontId="5" fillId="0" borderId="0" xfId="1" applyFont="1"/>
    <xf numFmtId="0" fontId="7" fillId="0" borderId="0" xfId="1" applyFont="1"/>
    <xf numFmtId="0" fontId="5" fillId="0" borderId="0" xfId="1" applyFont="1" applyAlignment="1">
      <alignment horizontal="center"/>
    </xf>
    <xf numFmtId="0" fontId="5" fillId="0" borderId="0" xfId="0" applyFont="1"/>
    <xf numFmtId="0" fontId="5" fillId="0" borderId="0" xfId="0" applyFont="1" applyAlignment="1">
      <alignment horizontal="center"/>
    </xf>
    <xf numFmtId="164" fontId="9" fillId="0" borderId="10" xfId="1" applyNumberFormat="1" applyFont="1" applyBorder="1" applyAlignment="1">
      <alignment horizontal="center"/>
    </xf>
    <xf numFmtId="0" fontId="9" fillId="0" borderId="10" xfId="1" applyFont="1" applyBorder="1" applyAlignment="1">
      <alignment horizontal="center" vertical="top" wrapText="1"/>
    </xf>
    <xf numFmtId="0" fontId="9" fillId="0" borderId="6" xfId="1" applyFont="1" applyBorder="1" applyAlignment="1">
      <alignment horizontal="center" vertical="top" wrapText="1"/>
    </xf>
    <xf numFmtId="44" fontId="9" fillId="0" borderId="0" xfId="3" applyFont="1" applyFill="1"/>
    <xf numFmtId="44" fontId="9" fillId="0" borderId="0" xfId="3" applyFont="1" applyFill="1" applyBorder="1" applyAlignment="1">
      <alignment horizontal="center" wrapText="1"/>
    </xf>
    <xf numFmtId="44" fontId="12" fillId="0" borderId="10" xfId="1" applyNumberFormat="1" applyFont="1" applyBorder="1" applyAlignment="1">
      <alignment horizontal="left" indent="2"/>
    </xf>
    <xf numFmtId="0" fontId="13" fillId="0" borderId="0" xfId="1" applyFont="1" applyAlignment="1">
      <alignment horizontal="center"/>
    </xf>
    <xf numFmtId="165" fontId="14" fillId="0" borderId="5" xfId="2" applyNumberFormat="1" applyFont="1" applyFill="1" applyBorder="1" applyAlignment="1">
      <alignment horizontal="left" wrapText="1"/>
    </xf>
    <xf numFmtId="164" fontId="6" fillId="0" borderId="0" xfId="1" applyNumberFormat="1" applyFont="1" applyAlignment="1">
      <alignment horizontal="center"/>
    </xf>
    <xf numFmtId="44" fontId="13" fillId="0" borderId="0" xfId="3" applyFont="1" applyFill="1" applyBorder="1"/>
    <xf numFmtId="0" fontId="13" fillId="0" borderId="0" xfId="1" applyFont="1"/>
    <xf numFmtId="0" fontId="6" fillId="0" borderId="3" xfId="0" applyFont="1" applyBorder="1" applyAlignment="1">
      <alignment horizontal="center"/>
    </xf>
    <xf numFmtId="164" fontId="6" fillId="0" borderId="3" xfId="0" applyNumberFormat="1" applyFont="1" applyBorder="1" applyAlignment="1">
      <alignment horizontal="center"/>
    </xf>
    <xf numFmtId="44" fontId="13" fillId="0" borderId="7" xfId="3" applyFont="1" applyFill="1" applyBorder="1" applyAlignment="1">
      <alignment horizontal="left" indent="2"/>
    </xf>
    <xf numFmtId="44" fontId="13" fillId="0" borderId="6" xfId="3" applyFont="1" applyFill="1" applyBorder="1" applyAlignment="1">
      <alignment horizontal="left" indent="2"/>
    </xf>
    <xf numFmtId="44" fontId="13" fillId="0" borderId="0" xfId="3" applyFont="1" applyFill="1" applyBorder="1" applyAlignment="1">
      <alignment horizontal="left" indent="2"/>
    </xf>
    <xf numFmtId="44" fontId="13" fillId="0" borderId="6" xfId="1" applyNumberFormat="1" applyFont="1" applyBorder="1" applyAlignment="1">
      <alignment horizontal="left" indent="2"/>
    </xf>
    <xf numFmtId="164" fontId="6" fillId="0" borderId="3" xfId="0" applyNumberFormat="1" applyFont="1" applyBorder="1" applyAlignment="1">
      <alignment horizontal="center" vertical="center"/>
    </xf>
    <xf numFmtId="0" fontId="6" fillId="0" borderId="3" xfId="0" quotePrefix="1" applyFont="1" applyBorder="1" applyAlignment="1">
      <alignment horizontal="center"/>
    </xf>
    <xf numFmtId="0" fontId="13" fillId="0" borderId="3" xfId="1" applyFont="1" applyBorder="1" applyAlignment="1">
      <alignment horizontal="center"/>
    </xf>
    <xf numFmtId="0" fontId="13" fillId="0" borderId="3" xfId="1" applyFont="1" applyBorder="1" applyAlignment="1">
      <alignment horizontal="left"/>
    </xf>
    <xf numFmtId="164" fontId="6" fillId="0" borderId="3" xfId="1" applyNumberFormat="1" applyFont="1" applyBorder="1" applyAlignment="1">
      <alignment horizontal="center"/>
    </xf>
    <xf numFmtId="0" fontId="6" fillId="0" borderId="4"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xf>
    <xf numFmtId="0" fontId="6" fillId="0" borderId="9" xfId="1" applyFont="1" applyBorder="1" applyAlignment="1">
      <alignment horizontal="center" wrapText="1"/>
    </xf>
    <xf numFmtId="14" fontId="10" fillId="0" borderId="10" xfId="1" quotePrefix="1" applyNumberFormat="1" applyFont="1" applyBorder="1" applyAlignment="1">
      <alignment horizontal="center"/>
    </xf>
    <xf numFmtId="0" fontId="16" fillId="2" borderId="4" xfId="1" applyFont="1" applyFill="1" applyBorder="1" applyAlignment="1">
      <alignment horizontal="center" vertical="top" wrapText="1"/>
    </xf>
    <xf numFmtId="0" fontId="16" fillId="2" borderId="3" xfId="1" applyFont="1" applyFill="1" applyBorder="1" applyAlignment="1">
      <alignment horizontal="center" vertical="top" wrapText="1"/>
    </xf>
    <xf numFmtId="44" fontId="16" fillId="2" borderId="4" xfId="3" applyFont="1" applyFill="1" applyBorder="1" applyAlignment="1">
      <alignment horizontal="left" indent="2"/>
    </xf>
    <xf numFmtId="44" fontId="16" fillId="2" borderId="3" xfId="3" applyFont="1" applyFill="1" applyBorder="1" applyAlignment="1">
      <alignment horizontal="left" indent="2"/>
    </xf>
    <xf numFmtId="0" fontId="16" fillId="2" borderId="4" xfId="1" applyFont="1" applyFill="1" applyBorder="1" applyAlignment="1">
      <alignment horizontal="center" wrapText="1"/>
    </xf>
    <xf numFmtId="164" fontId="6" fillId="0" borderId="9" xfId="1" applyNumberFormat="1" applyFont="1" applyBorder="1" applyAlignment="1">
      <alignment horizontal="center"/>
    </xf>
    <xf numFmtId="164" fontId="11" fillId="0" borderId="10" xfId="1" applyNumberFormat="1" applyFont="1" applyBorder="1" applyAlignment="1">
      <alignment horizontal="center" wrapText="1"/>
    </xf>
    <xf numFmtId="164" fontId="6" fillId="0" borderId="10" xfId="0" applyNumberFormat="1" applyFont="1" applyBorder="1" applyAlignment="1">
      <alignment horizontal="center"/>
    </xf>
    <xf numFmtId="0" fontId="17" fillId="0" borderId="0" xfId="0" applyFont="1" applyAlignment="1">
      <alignment horizontal="center"/>
    </xf>
    <xf numFmtId="0" fontId="17" fillId="0" borderId="0" xfId="0" applyFont="1"/>
    <xf numFmtId="0" fontId="15" fillId="0" borderId="0" xfId="1" applyFont="1"/>
    <xf numFmtId="0" fontId="13" fillId="0" borderId="1" xfId="1" quotePrefix="1" applyFont="1" applyBorder="1" applyAlignment="1">
      <alignment horizontal="center"/>
    </xf>
    <xf numFmtId="9" fontId="13" fillId="0" borderId="1" xfId="1" quotePrefix="1" applyNumberFormat="1" applyFont="1" applyBorder="1" applyAlignment="1">
      <alignment horizontal="center"/>
    </xf>
    <xf numFmtId="0" fontId="13" fillId="0" borderId="0" xfId="1" quotePrefix="1" applyFont="1" applyAlignment="1">
      <alignment horizontal="center"/>
    </xf>
    <xf numFmtId="0" fontId="16" fillId="2" borderId="1" xfId="1" applyFont="1" applyFill="1" applyBorder="1" applyAlignment="1">
      <alignment horizontal="center" wrapText="1"/>
    </xf>
    <xf numFmtId="0" fontId="6" fillId="0" borderId="1" xfId="0" quotePrefix="1" applyFont="1" applyBorder="1" applyAlignment="1">
      <alignment horizontal="center"/>
    </xf>
    <xf numFmtId="0" fontId="6" fillId="0" borderId="1" xfId="0" applyFont="1" applyBorder="1" applyAlignment="1">
      <alignment horizontal="center"/>
    </xf>
    <xf numFmtId="0" fontId="15" fillId="0" borderId="2" xfId="1" applyFont="1" applyBorder="1"/>
    <xf numFmtId="0" fontId="18" fillId="0" borderId="0" xfId="0" applyFont="1" applyAlignment="1">
      <alignment vertical="center"/>
    </xf>
    <xf numFmtId="0" fontId="19" fillId="0" borderId="0" xfId="0" applyFont="1" applyAlignment="1">
      <alignment horizontal="left"/>
    </xf>
    <xf numFmtId="0" fontId="20" fillId="0" borderId="0" xfId="8" applyAlignment="1">
      <alignment vertical="center"/>
    </xf>
    <xf numFmtId="0" fontId="21" fillId="0" borderId="0" xfId="8" applyFont="1" applyAlignment="1">
      <alignment vertical="center"/>
    </xf>
    <xf numFmtId="0" fontId="22" fillId="0" borderId="0" xfId="0" applyFont="1"/>
    <xf numFmtId="0" fontId="5" fillId="0" borderId="4" xfId="1" applyFont="1" applyBorder="1"/>
    <xf numFmtId="0" fontId="5" fillId="0" borderId="2" xfId="1" applyFont="1" applyBorder="1"/>
    <xf numFmtId="0" fontId="5" fillId="0" borderId="1" xfId="0" applyFont="1" applyBorder="1"/>
    <xf numFmtId="0" fontId="0" fillId="0" borderId="2" xfId="0" applyBorder="1"/>
    <xf numFmtId="0" fontId="0" fillId="0" borderId="4" xfId="0" applyBorder="1"/>
    <xf numFmtId="7" fontId="13" fillId="0" borderId="3" xfId="3" applyNumberFormat="1" applyFont="1" applyFill="1" applyBorder="1" applyAlignment="1">
      <alignment horizontal="left" indent="2"/>
    </xf>
    <xf numFmtId="9" fontId="13" fillId="0" borderId="1" xfId="9" quotePrefix="1" applyFont="1" applyFill="1" applyBorder="1" applyAlignment="1">
      <alignment horizontal="center"/>
    </xf>
    <xf numFmtId="0" fontId="20" fillId="0" borderId="0" xfId="8"/>
    <xf numFmtId="14" fontId="5" fillId="0" borderId="0" xfId="0" applyNumberFormat="1" applyFont="1"/>
    <xf numFmtId="0" fontId="5" fillId="0" borderId="2" xfId="1" applyFont="1" applyBorder="1"/>
    <xf numFmtId="0" fontId="5" fillId="0" borderId="4" xfId="1" applyFont="1" applyBorder="1"/>
    <xf numFmtId="0" fontId="5" fillId="0" borderId="1" xfId="0" applyFont="1" applyBorder="1"/>
    <xf numFmtId="0" fontId="0" fillId="0" borderId="2" xfId="0" applyBorder="1"/>
    <xf numFmtId="0" fontId="0" fillId="0" borderId="4" xfId="0" applyBorder="1"/>
    <xf numFmtId="0" fontId="16" fillId="2" borderId="2" xfId="1" applyFont="1" applyFill="1" applyBorder="1" applyAlignment="1">
      <alignment horizontal="center" wrapText="1"/>
    </xf>
    <xf numFmtId="0" fontId="0" fillId="0" borderId="4" xfId="0" applyBorder="1" applyAlignment="1">
      <alignment horizontal="center" wrapText="1"/>
    </xf>
    <xf numFmtId="164" fontId="16" fillId="2" borderId="8" xfId="1" applyNumberFormat="1" applyFont="1" applyFill="1" applyBorder="1" applyAlignment="1">
      <alignment horizontal="left"/>
    </xf>
    <xf numFmtId="0" fontId="0" fillId="0" borderId="0" xfId="0" applyAlignment="1">
      <alignment horizontal="left"/>
    </xf>
    <xf numFmtId="0" fontId="0" fillId="0" borderId="0" xfId="0"/>
    <xf numFmtId="0" fontId="0" fillId="0" borderId="9" xfId="0" applyBorder="1"/>
    <xf numFmtId="0" fontId="16" fillId="2" borderId="1" xfId="1" applyFont="1" applyFill="1" applyBorder="1" applyAlignment="1">
      <alignment horizontal="center" vertical="top"/>
    </xf>
    <xf numFmtId="0" fontId="0" fillId="0" borderId="4" xfId="0" applyBorder="1" applyAlignment="1">
      <alignment horizontal="center" vertical="top"/>
    </xf>
    <xf numFmtId="0" fontId="16" fillId="2" borderId="1" xfId="1" applyFont="1" applyFill="1" applyBorder="1" applyAlignment="1">
      <alignment horizontal="left" vertical="top" wrapText="1"/>
    </xf>
    <xf numFmtId="0" fontId="0" fillId="0" borderId="2" xfId="0" applyBorder="1" applyAlignment="1">
      <alignment horizontal="left" vertical="top"/>
    </xf>
    <xf numFmtId="0" fontId="0" fillId="0" borderId="4" xfId="0" applyBorder="1" applyAlignment="1">
      <alignment horizontal="left" vertical="top"/>
    </xf>
    <xf numFmtId="0" fontId="16" fillId="2" borderId="2" xfId="1" applyFont="1" applyFill="1" applyBorder="1" applyAlignment="1">
      <alignment horizontal="left" vertical="top"/>
    </xf>
    <xf numFmtId="164" fontId="16" fillId="2" borderId="1" xfId="1" applyNumberFormat="1" applyFont="1" applyFill="1" applyBorder="1" applyAlignment="1">
      <alignment horizontal="left"/>
    </xf>
    <xf numFmtId="0" fontId="0" fillId="0" borderId="2" xfId="0" applyBorder="1" applyAlignment="1">
      <alignment horizontal="left"/>
    </xf>
    <xf numFmtId="0" fontId="0" fillId="0" borderId="4" xfId="0" applyBorder="1" applyAlignment="1">
      <alignment horizontal="left"/>
    </xf>
    <xf numFmtId="164" fontId="16" fillId="2" borderId="1" xfId="1" applyNumberFormat="1" applyFont="1" applyFill="1" applyBorder="1" applyAlignment="1">
      <alignment horizontal="center"/>
    </xf>
    <xf numFmtId="164" fontId="16" fillId="2" borderId="2" xfId="1" applyNumberFormat="1" applyFont="1" applyFill="1" applyBorder="1" applyAlignment="1">
      <alignment horizontal="center"/>
    </xf>
    <xf numFmtId="164" fontId="16" fillId="2" borderId="4" xfId="1" applyNumberFormat="1" applyFont="1" applyFill="1" applyBorder="1" applyAlignment="1">
      <alignment horizontal="center"/>
    </xf>
    <xf numFmtId="164" fontId="16" fillId="2" borderId="3" xfId="1" applyNumberFormat="1" applyFont="1" applyFill="1" applyBorder="1" applyAlignment="1">
      <alignment horizontal="center"/>
    </xf>
    <xf numFmtId="0" fontId="16" fillId="2" borderId="1" xfId="1" applyFont="1" applyFill="1" applyBorder="1" applyAlignment="1">
      <alignment horizontal="left" vertical="top"/>
    </xf>
    <xf numFmtId="0" fontId="0" fillId="0" borderId="2" xfId="0" applyBorder="1" applyAlignment="1">
      <alignment vertical="top"/>
    </xf>
    <xf numFmtId="0" fontId="0" fillId="0" borderId="4" xfId="0" applyBorder="1" applyAlignment="1">
      <alignment vertical="top"/>
    </xf>
    <xf numFmtId="0" fontId="16" fillId="2" borderId="1" xfId="1" applyFont="1" applyFill="1" applyBorder="1" applyAlignment="1">
      <alignment horizontal="center" wrapText="1"/>
    </xf>
    <xf numFmtId="0" fontId="0" fillId="0" borderId="2" xfId="0" applyBorder="1" applyAlignment="1">
      <alignment horizontal="center" wrapText="1"/>
    </xf>
  </cellXfs>
  <cellStyles count="10">
    <cellStyle name="Comma 2" xfId="4" xr:uid="{00000000-0005-0000-0000-000000000000}"/>
    <cellStyle name="Comma 3" xfId="2" xr:uid="{00000000-0005-0000-0000-000001000000}"/>
    <cellStyle name="Currency 2" xfId="6" xr:uid="{00000000-0005-0000-0000-000002000000}"/>
    <cellStyle name="Currency 3" xfId="3" xr:uid="{00000000-0005-0000-0000-000003000000}"/>
    <cellStyle name="Currency 4" xfId="5" xr:uid="{00000000-0005-0000-0000-000004000000}"/>
    <cellStyle name="Hyperlink" xfId="8" builtinId="8"/>
    <cellStyle name="Normal" xfId="0" builtinId="0"/>
    <cellStyle name="Normal 3" xfId="1" xr:uid="{00000000-0005-0000-0000-000006000000}"/>
    <cellStyle name="Percent" xfId="9" builtinId="5"/>
    <cellStyle name="Percent 2" xfId="7" xr:uid="{00000000-0005-0000-0000-000007000000}"/>
  </cellStyles>
  <dxfs count="8">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
      <fill>
        <patternFill>
          <bgColor indexed="44"/>
        </patternFill>
      </fill>
    </dxf>
    <dxf>
      <fill>
        <patternFill>
          <bgColor indexed="45"/>
        </patternFill>
      </fill>
    </dxf>
  </dxfs>
  <tableStyles count="0" defaultTableStyle="TableStyleMedium2" defaultPivotStyle="PivotStyleLight16"/>
  <colors>
    <mruColors>
      <color rgb="FF765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1</xdr:col>
      <xdr:colOff>2366269</xdr:colOff>
      <xdr:row>4</xdr:row>
      <xdr:rowOff>73977</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57150" y="123825"/>
          <a:ext cx="2987299" cy="72548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mh.ny.gov/omhweb/clinic_restructuring/clinic_rate_codes.html" TargetMode="External"/><Relationship Id="rId1" Type="http://schemas.openxmlformats.org/officeDocument/2006/relationships/hyperlink" Target="https://omh.ny.gov/omhweb/medicaid_reimbursement/excel/apg-peer-group-base-rate.xls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5"/>
  <sheetViews>
    <sheetView tabSelected="1" workbookViewId="0">
      <selection activeCell="A7" sqref="A7:D7"/>
    </sheetView>
  </sheetViews>
  <sheetFormatPr defaultRowHeight="15" x14ac:dyDescent="0.25"/>
  <cols>
    <col min="1" max="1" width="9.85546875" bestFit="1" customWidth="1"/>
    <col min="2" max="2" width="60" customWidth="1"/>
    <col min="3" max="3" width="13.42578125" customWidth="1"/>
    <col min="4" max="4" width="12.42578125" bestFit="1" customWidth="1"/>
    <col min="5" max="5" width="1.5703125" customWidth="1"/>
    <col min="6" max="7" width="18.7109375" customWidth="1"/>
    <col min="8" max="8" width="17.42578125" customWidth="1"/>
    <col min="9" max="9" width="1.7109375" customWidth="1"/>
    <col min="10" max="11" width="18.42578125" customWidth="1"/>
    <col min="12" max="12" width="16.28515625" customWidth="1"/>
    <col min="13" max="13" width="1.7109375" customWidth="1"/>
    <col min="14" max="14" width="16.42578125" customWidth="1"/>
    <col min="15" max="15" width="16.28515625" customWidth="1"/>
  </cols>
  <sheetData>
    <row r="1" spans="1:15" x14ac:dyDescent="0.25">
      <c r="A1" s="4"/>
      <c r="B1" s="4"/>
      <c r="D1" s="43"/>
      <c r="E1" s="5"/>
      <c r="F1" s="4"/>
      <c r="G1" s="4"/>
      <c r="H1" s="4"/>
      <c r="I1" s="4"/>
      <c r="J1" s="4"/>
      <c r="K1" s="4"/>
      <c r="L1" s="4"/>
      <c r="M1" s="4"/>
      <c r="N1" s="4"/>
      <c r="O1" s="4"/>
    </row>
    <row r="2" spans="1:15" x14ac:dyDescent="0.25">
      <c r="A2" s="4"/>
      <c r="B2" s="4"/>
      <c r="D2" s="5"/>
      <c r="E2" s="5"/>
      <c r="F2" s="4"/>
      <c r="G2" s="4"/>
      <c r="H2" s="4"/>
      <c r="I2" s="4"/>
      <c r="J2" s="4"/>
      <c r="K2" s="4"/>
      <c r="L2" s="4"/>
      <c r="M2" s="4"/>
      <c r="N2" s="4"/>
      <c r="O2" s="4"/>
    </row>
    <row r="3" spans="1:15" ht="18.75" x14ac:dyDescent="0.25">
      <c r="A3" s="4"/>
      <c r="B3" s="4"/>
      <c r="C3" s="51" t="s">
        <v>100</v>
      </c>
      <c r="D3" s="41"/>
      <c r="E3" s="41"/>
      <c r="F3" s="42"/>
      <c r="G3" s="42"/>
      <c r="H3" s="42"/>
      <c r="I3" s="42"/>
      <c r="J3" s="42"/>
      <c r="K3" s="42"/>
      <c r="L3" s="42"/>
      <c r="M3" s="42"/>
      <c r="N3" s="42"/>
    </row>
    <row r="4" spans="1:15" x14ac:dyDescent="0.25">
      <c r="A4" s="4"/>
      <c r="B4" s="4"/>
      <c r="C4" s="53" t="s">
        <v>95</v>
      </c>
      <c r="D4" s="52"/>
      <c r="E4" s="5"/>
      <c r="F4" s="4"/>
      <c r="G4" s="4"/>
      <c r="H4" s="4"/>
      <c r="I4" s="4"/>
      <c r="J4" s="4"/>
      <c r="K4" s="4"/>
      <c r="L4" s="4"/>
      <c r="M4" s="4"/>
      <c r="N4" s="4"/>
      <c r="O4" s="4"/>
    </row>
    <row r="5" spans="1:15" x14ac:dyDescent="0.25">
      <c r="A5" s="4"/>
      <c r="B5" s="4"/>
      <c r="C5" s="54" t="s">
        <v>99</v>
      </c>
      <c r="D5" s="52"/>
      <c r="E5" s="5"/>
      <c r="F5" s="4"/>
      <c r="G5" s="4"/>
      <c r="H5" s="4"/>
      <c r="I5" s="4"/>
      <c r="J5" s="4"/>
      <c r="K5" s="4"/>
      <c r="L5" s="4"/>
      <c r="M5" s="4"/>
      <c r="N5" s="4"/>
      <c r="O5" s="4"/>
    </row>
    <row r="6" spans="1:15" x14ac:dyDescent="0.25">
      <c r="A6" s="64">
        <v>45161</v>
      </c>
      <c r="B6" s="4"/>
      <c r="E6" s="5"/>
      <c r="F6" s="4"/>
      <c r="G6" s="4"/>
      <c r="H6" s="4"/>
      <c r="I6" s="4"/>
      <c r="J6" s="4"/>
      <c r="K6" s="4"/>
      <c r="L6" s="4"/>
      <c r="M6" s="4"/>
      <c r="N6" s="4"/>
      <c r="O6" s="4"/>
    </row>
    <row r="7" spans="1:15" x14ac:dyDescent="0.25">
      <c r="A7" s="82" t="s">
        <v>77</v>
      </c>
      <c r="B7" s="83"/>
      <c r="C7" s="83"/>
      <c r="D7" s="84"/>
      <c r="E7" s="32"/>
      <c r="F7" s="88" t="s">
        <v>0</v>
      </c>
      <c r="G7" s="88"/>
      <c r="H7" s="88"/>
      <c r="I7" s="6"/>
      <c r="J7" s="89" t="s">
        <v>1</v>
      </c>
      <c r="K7" s="90"/>
      <c r="L7" s="91"/>
      <c r="M7" s="6"/>
      <c r="N7" s="76" t="s">
        <v>2</v>
      </c>
      <c r="O7" s="77"/>
    </row>
    <row r="8" spans="1:15" ht="45" x14ac:dyDescent="0.25">
      <c r="A8" s="78" t="s">
        <v>69</v>
      </c>
      <c r="B8" s="79"/>
      <c r="C8" s="79"/>
      <c r="D8" s="80"/>
      <c r="E8" s="31"/>
      <c r="F8" s="33" t="s">
        <v>4</v>
      </c>
      <c r="G8" s="34" t="s">
        <v>5</v>
      </c>
      <c r="H8" s="34" t="s">
        <v>6</v>
      </c>
      <c r="I8" s="7"/>
      <c r="J8" s="33" t="s">
        <v>4</v>
      </c>
      <c r="K8" s="33" t="s">
        <v>5</v>
      </c>
      <c r="L8" s="33" t="s">
        <v>6</v>
      </c>
      <c r="M8" s="8"/>
      <c r="N8" s="33" t="s">
        <v>7</v>
      </c>
      <c r="O8" s="33" t="s">
        <v>8</v>
      </c>
    </row>
    <row r="9" spans="1:15" x14ac:dyDescent="0.25">
      <c r="A9" s="81" t="s">
        <v>3</v>
      </c>
      <c r="B9" s="79"/>
      <c r="C9" s="79"/>
      <c r="D9" s="79"/>
      <c r="E9" s="38"/>
      <c r="F9" s="35">
        <v>163.66999999999999</v>
      </c>
      <c r="G9" s="36">
        <v>181.81</v>
      </c>
      <c r="H9" s="36">
        <v>228.12</v>
      </c>
      <c r="I9" s="11"/>
      <c r="J9" s="35">
        <v>157.62</v>
      </c>
      <c r="K9" s="35">
        <v>175.09</v>
      </c>
      <c r="L9" s="35">
        <v>219.68</v>
      </c>
      <c r="M9" s="9"/>
      <c r="N9" s="35">
        <v>154.11000000000001</v>
      </c>
      <c r="O9" s="35">
        <v>200.49</v>
      </c>
    </row>
    <row r="10" spans="1:15" x14ac:dyDescent="0.25">
      <c r="A10" s="12"/>
      <c r="B10" s="13"/>
      <c r="C10" s="50"/>
      <c r="D10" s="14"/>
      <c r="E10" s="14"/>
      <c r="F10" s="15"/>
      <c r="G10" s="15"/>
      <c r="H10" s="15"/>
      <c r="I10" s="15"/>
      <c r="J10" s="15"/>
      <c r="K10" s="15"/>
      <c r="L10" s="15"/>
      <c r="M10" s="15"/>
      <c r="N10" s="16"/>
      <c r="O10" s="16"/>
    </row>
    <row r="11" spans="1:15" ht="30" x14ac:dyDescent="0.25">
      <c r="A11" s="37" t="s">
        <v>9</v>
      </c>
      <c r="B11" s="37" t="s">
        <v>10</v>
      </c>
      <c r="C11" s="47" t="s">
        <v>86</v>
      </c>
      <c r="D11" s="37" t="s">
        <v>85</v>
      </c>
      <c r="E11" s="39"/>
      <c r="F11" s="85" t="s">
        <v>11</v>
      </c>
      <c r="G11" s="86"/>
      <c r="H11" s="87"/>
      <c r="I11" s="10"/>
      <c r="J11" s="85" t="s">
        <v>11</v>
      </c>
      <c r="K11" s="86"/>
      <c r="L11" s="87"/>
      <c r="M11" s="10"/>
      <c r="N11" s="85" t="s">
        <v>11</v>
      </c>
      <c r="O11" s="86"/>
    </row>
    <row r="12" spans="1:15" x14ac:dyDescent="0.25">
      <c r="A12" s="17">
        <v>323</v>
      </c>
      <c r="B12" s="28" t="s">
        <v>12</v>
      </c>
      <c r="C12" s="49">
        <v>90791</v>
      </c>
      <c r="D12" s="18">
        <v>1.0344</v>
      </c>
      <c r="E12" s="40"/>
      <c r="F12" s="19">
        <f>D12*$F$9</f>
        <v>169.30024799999998</v>
      </c>
      <c r="G12" s="20">
        <f>D12*$G$9</f>
        <v>188.06426400000001</v>
      </c>
      <c r="H12" s="20">
        <f>D12*$H$9</f>
        <v>235.96732800000001</v>
      </c>
      <c r="I12" s="21"/>
      <c r="J12" s="20">
        <f>D12*$J$9</f>
        <v>163.04212799999999</v>
      </c>
      <c r="K12" s="20">
        <f>D12*$K$9</f>
        <v>181.11309600000001</v>
      </c>
      <c r="L12" s="20">
        <f>D12*$L$9</f>
        <v>227.23699200000001</v>
      </c>
      <c r="M12" s="21"/>
      <c r="N12" s="20">
        <f>D12*$N$9</f>
        <v>159.411384</v>
      </c>
      <c r="O12" s="22">
        <f>D12*$O$9</f>
        <v>207.38685599999999</v>
      </c>
    </row>
    <row r="13" spans="1:15" ht="29.25" x14ac:dyDescent="0.25">
      <c r="A13" s="17">
        <v>323</v>
      </c>
      <c r="B13" s="29" t="s">
        <v>62</v>
      </c>
      <c r="C13" s="49">
        <v>90792</v>
      </c>
      <c r="D13" s="18">
        <v>1.0344</v>
      </c>
      <c r="E13" s="40"/>
      <c r="F13" s="19">
        <f t="shared" ref="F13:F55" si="0">D13*$F$9</f>
        <v>169.30024799999998</v>
      </c>
      <c r="G13" s="20">
        <f t="shared" ref="G13:G55" si="1">D13*$G$9</f>
        <v>188.06426400000001</v>
      </c>
      <c r="H13" s="20">
        <f t="shared" ref="H13:H55" si="2">D13*$H$9</f>
        <v>235.96732800000001</v>
      </c>
      <c r="I13" s="21"/>
      <c r="J13" s="20">
        <f t="shared" ref="J13:J55" si="3">D13*$J$9</f>
        <v>163.04212799999999</v>
      </c>
      <c r="K13" s="20">
        <f t="shared" ref="K13:K55" si="4">D13*$K$9</f>
        <v>181.11309600000001</v>
      </c>
      <c r="L13" s="20">
        <f t="shared" ref="L13:L55" si="5">D13*$L$9</f>
        <v>227.23699200000001</v>
      </c>
      <c r="M13" s="21"/>
      <c r="N13" s="20">
        <f t="shared" ref="N13:N55" si="6">D13*$N$9</f>
        <v>159.411384</v>
      </c>
      <c r="O13" s="22">
        <f t="shared" ref="O13:O55" si="7">D13*$O$9</f>
        <v>207.38685599999999</v>
      </c>
    </row>
    <row r="14" spans="1:15" x14ac:dyDescent="0.25">
      <c r="A14" s="17" t="s">
        <v>15</v>
      </c>
      <c r="B14" s="30" t="s">
        <v>13</v>
      </c>
      <c r="C14" s="48" t="s">
        <v>16</v>
      </c>
      <c r="D14" s="23">
        <v>0.66200000000000003</v>
      </c>
      <c r="E14" s="40"/>
      <c r="F14" s="19">
        <f t="shared" si="0"/>
        <v>108.34953999999999</v>
      </c>
      <c r="G14" s="20">
        <f t="shared" si="1"/>
        <v>120.35822</v>
      </c>
      <c r="H14" s="20">
        <f t="shared" si="2"/>
        <v>151.01544000000001</v>
      </c>
      <c r="I14" s="21"/>
      <c r="J14" s="20">
        <f t="shared" si="3"/>
        <v>104.34444000000001</v>
      </c>
      <c r="K14" s="20">
        <f t="shared" si="4"/>
        <v>115.90958000000001</v>
      </c>
      <c r="L14" s="20">
        <f t="shared" si="5"/>
        <v>145.42816000000002</v>
      </c>
      <c r="M14" s="21"/>
      <c r="N14" s="20">
        <f t="shared" si="6"/>
        <v>102.02082000000001</v>
      </c>
      <c r="O14" s="22">
        <f t="shared" si="7"/>
        <v>132.72438000000002</v>
      </c>
    </row>
    <row r="15" spans="1:15" x14ac:dyDescent="0.25">
      <c r="A15" s="17">
        <v>315</v>
      </c>
      <c r="B15" s="30" t="s">
        <v>63</v>
      </c>
      <c r="C15" s="49">
        <v>90833</v>
      </c>
      <c r="D15" s="18">
        <v>0.37240000000000001</v>
      </c>
      <c r="E15" s="40"/>
      <c r="F15" s="19">
        <f t="shared" si="0"/>
        <v>60.950707999999999</v>
      </c>
      <c r="G15" s="20">
        <f t="shared" si="1"/>
        <v>67.706044000000006</v>
      </c>
      <c r="H15" s="20">
        <f t="shared" si="2"/>
        <v>84.951887999999997</v>
      </c>
      <c r="I15" s="21"/>
      <c r="J15" s="20">
        <f t="shared" si="3"/>
        <v>58.697688000000007</v>
      </c>
      <c r="K15" s="20">
        <f t="shared" si="4"/>
        <v>65.203516000000008</v>
      </c>
      <c r="L15" s="20">
        <f t="shared" si="5"/>
        <v>81.80883200000001</v>
      </c>
      <c r="M15" s="21"/>
      <c r="N15" s="20">
        <f t="shared" si="6"/>
        <v>57.390564000000005</v>
      </c>
      <c r="O15" s="22">
        <f t="shared" si="7"/>
        <v>74.662475999999998</v>
      </c>
    </row>
    <row r="16" spans="1:15" x14ac:dyDescent="0.25">
      <c r="A16" s="17" t="s">
        <v>15</v>
      </c>
      <c r="B16" s="30" t="s">
        <v>14</v>
      </c>
      <c r="C16" s="48" t="s">
        <v>16</v>
      </c>
      <c r="D16" s="23">
        <v>0.66200000000000003</v>
      </c>
      <c r="E16" s="40"/>
      <c r="F16" s="19">
        <f t="shared" si="0"/>
        <v>108.34953999999999</v>
      </c>
      <c r="G16" s="20">
        <f t="shared" si="1"/>
        <v>120.35822</v>
      </c>
      <c r="H16" s="20">
        <f t="shared" si="2"/>
        <v>151.01544000000001</v>
      </c>
      <c r="I16" s="21"/>
      <c r="J16" s="20">
        <f t="shared" si="3"/>
        <v>104.34444000000001</v>
      </c>
      <c r="K16" s="20">
        <f t="shared" si="4"/>
        <v>115.90958000000001</v>
      </c>
      <c r="L16" s="20">
        <f t="shared" si="5"/>
        <v>145.42816000000002</v>
      </c>
      <c r="M16" s="21"/>
      <c r="N16" s="20">
        <f t="shared" si="6"/>
        <v>102.02082000000001</v>
      </c>
      <c r="O16" s="22">
        <f t="shared" si="7"/>
        <v>132.72438000000002</v>
      </c>
    </row>
    <row r="17" spans="1:15" x14ac:dyDescent="0.25">
      <c r="A17" s="17">
        <v>316</v>
      </c>
      <c r="B17" s="30" t="s">
        <v>64</v>
      </c>
      <c r="C17" s="48">
        <v>90836</v>
      </c>
      <c r="D17" s="18">
        <v>0.57930000000000004</v>
      </c>
      <c r="E17" s="40"/>
      <c r="F17" s="19">
        <f t="shared" si="0"/>
        <v>94.814031</v>
      </c>
      <c r="G17" s="20">
        <f t="shared" si="1"/>
        <v>105.32253300000001</v>
      </c>
      <c r="H17" s="20">
        <f t="shared" si="2"/>
        <v>132.14991600000002</v>
      </c>
      <c r="I17" s="21"/>
      <c r="J17" s="20">
        <f t="shared" si="3"/>
        <v>91.309266000000008</v>
      </c>
      <c r="K17" s="20">
        <f t="shared" si="4"/>
        <v>101.42963700000001</v>
      </c>
      <c r="L17" s="20">
        <f t="shared" si="5"/>
        <v>127.26062400000001</v>
      </c>
      <c r="M17" s="21"/>
      <c r="N17" s="20">
        <f t="shared" si="6"/>
        <v>89.27592300000002</v>
      </c>
      <c r="O17" s="22">
        <f t="shared" si="7"/>
        <v>116.14385700000001</v>
      </c>
    </row>
    <row r="18" spans="1:15" x14ac:dyDescent="0.25">
      <c r="A18" s="24" t="s">
        <v>15</v>
      </c>
      <c r="B18" s="30" t="s">
        <v>65</v>
      </c>
      <c r="C18" s="48" t="s">
        <v>16</v>
      </c>
      <c r="D18" s="23">
        <v>0.66200000000000003</v>
      </c>
      <c r="E18" s="40"/>
      <c r="F18" s="19">
        <f t="shared" si="0"/>
        <v>108.34953999999999</v>
      </c>
      <c r="G18" s="20">
        <f t="shared" si="1"/>
        <v>120.35822</v>
      </c>
      <c r="H18" s="20">
        <f t="shared" si="2"/>
        <v>151.01544000000001</v>
      </c>
      <c r="I18" s="21"/>
      <c r="J18" s="20">
        <f t="shared" si="3"/>
        <v>104.34444000000001</v>
      </c>
      <c r="K18" s="20">
        <f t="shared" si="4"/>
        <v>115.90958000000001</v>
      </c>
      <c r="L18" s="20">
        <f t="shared" si="5"/>
        <v>145.42816000000002</v>
      </c>
      <c r="M18" s="21"/>
      <c r="N18" s="20">
        <f t="shared" si="6"/>
        <v>102.02082000000001</v>
      </c>
      <c r="O18" s="22">
        <f t="shared" si="7"/>
        <v>132.72438000000002</v>
      </c>
    </row>
    <row r="19" spans="1:15" x14ac:dyDescent="0.25">
      <c r="A19" s="17">
        <v>321</v>
      </c>
      <c r="B19" s="30" t="s">
        <v>17</v>
      </c>
      <c r="C19" s="49" t="s">
        <v>18</v>
      </c>
      <c r="D19" s="18">
        <v>0.4</v>
      </c>
      <c r="E19" s="40"/>
      <c r="F19" s="19">
        <f t="shared" si="0"/>
        <v>65.468000000000004</v>
      </c>
      <c r="G19" s="20">
        <f t="shared" si="1"/>
        <v>72.724000000000004</v>
      </c>
      <c r="H19" s="20">
        <f t="shared" si="2"/>
        <v>91.248000000000005</v>
      </c>
      <c r="I19" s="21"/>
      <c r="J19" s="20">
        <f t="shared" si="3"/>
        <v>63.048000000000002</v>
      </c>
      <c r="K19" s="20">
        <f t="shared" si="4"/>
        <v>70.036000000000001</v>
      </c>
      <c r="L19" s="20">
        <f t="shared" si="5"/>
        <v>87.872000000000014</v>
      </c>
      <c r="M19" s="21"/>
      <c r="N19" s="20">
        <f t="shared" si="6"/>
        <v>61.644000000000005</v>
      </c>
      <c r="O19" s="22">
        <f t="shared" si="7"/>
        <v>80.196000000000012</v>
      </c>
    </row>
    <row r="20" spans="1:15" x14ac:dyDescent="0.25">
      <c r="A20" s="17">
        <v>321</v>
      </c>
      <c r="B20" s="30" t="s">
        <v>79</v>
      </c>
      <c r="C20" s="49" t="s">
        <v>19</v>
      </c>
      <c r="D20" s="18">
        <v>2.4136000000000002</v>
      </c>
      <c r="E20" s="40"/>
      <c r="F20" s="19">
        <f t="shared" si="0"/>
        <v>395.03391199999999</v>
      </c>
      <c r="G20" s="20">
        <f t="shared" si="1"/>
        <v>438.81661600000007</v>
      </c>
      <c r="H20" s="20">
        <f t="shared" si="2"/>
        <v>550.59043200000008</v>
      </c>
      <c r="I20" s="21"/>
      <c r="J20" s="20">
        <f t="shared" si="3"/>
        <v>380.43163200000004</v>
      </c>
      <c r="K20" s="20">
        <f t="shared" si="4"/>
        <v>422.59722400000004</v>
      </c>
      <c r="L20" s="20">
        <f t="shared" si="5"/>
        <v>530.21964800000001</v>
      </c>
      <c r="M20" s="21"/>
      <c r="N20" s="20">
        <f t="shared" si="6"/>
        <v>371.95989600000007</v>
      </c>
      <c r="O20" s="22">
        <f t="shared" si="7"/>
        <v>483.90266400000007</v>
      </c>
    </row>
    <row r="21" spans="1:15" x14ac:dyDescent="0.25">
      <c r="A21" s="17">
        <v>312</v>
      </c>
      <c r="B21" s="30" t="s">
        <v>20</v>
      </c>
      <c r="C21" s="49" t="s">
        <v>21</v>
      </c>
      <c r="D21" s="18">
        <v>5.7927</v>
      </c>
      <c r="E21" s="40"/>
      <c r="F21" s="19">
        <f t="shared" si="0"/>
        <v>948.09120899999994</v>
      </c>
      <c r="G21" s="20">
        <f t="shared" si="1"/>
        <v>1053.170787</v>
      </c>
      <c r="H21" s="20">
        <f t="shared" si="2"/>
        <v>1321.4307240000001</v>
      </c>
      <c r="I21" s="21"/>
      <c r="J21" s="20">
        <f t="shared" si="3"/>
        <v>913.04537400000004</v>
      </c>
      <c r="K21" s="20">
        <f t="shared" si="4"/>
        <v>1014.243843</v>
      </c>
      <c r="L21" s="20">
        <f t="shared" si="5"/>
        <v>1272.540336</v>
      </c>
      <c r="M21" s="21"/>
      <c r="N21" s="20">
        <f t="shared" si="6"/>
        <v>892.71299700000009</v>
      </c>
      <c r="O21" s="22">
        <f t="shared" si="7"/>
        <v>1161.3784230000001</v>
      </c>
    </row>
    <row r="22" spans="1:15" x14ac:dyDescent="0.25">
      <c r="A22" s="17">
        <v>490</v>
      </c>
      <c r="B22" s="30" t="s">
        <v>22</v>
      </c>
      <c r="C22" s="49" t="s">
        <v>23</v>
      </c>
      <c r="D22" s="18">
        <v>0.4138</v>
      </c>
      <c r="E22" s="40"/>
      <c r="F22" s="19">
        <f t="shared" si="0"/>
        <v>67.726645999999988</v>
      </c>
      <c r="G22" s="20">
        <f t="shared" si="1"/>
        <v>75.232978000000003</v>
      </c>
      <c r="H22" s="20">
        <f t="shared" si="2"/>
        <v>94.396056000000002</v>
      </c>
      <c r="I22" s="21"/>
      <c r="J22" s="20">
        <f t="shared" si="3"/>
        <v>65.223156000000003</v>
      </c>
      <c r="K22" s="20">
        <f t="shared" si="4"/>
        <v>72.452241999999998</v>
      </c>
      <c r="L22" s="20">
        <f t="shared" si="5"/>
        <v>90.903584000000009</v>
      </c>
      <c r="M22" s="21"/>
      <c r="N22" s="20">
        <f t="shared" si="6"/>
        <v>63.770718000000009</v>
      </c>
      <c r="O22" s="22">
        <f t="shared" si="7"/>
        <v>82.962761999999998</v>
      </c>
    </row>
    <row r="23" spans="1:15" x14ac:dyDescent="0.25">
      <c r="A23" s="17"/>
      <c r="B23" s="30" t="s">
        <v>66</v>
      </c>
      <c r="C23" s="49">
        <v>96372</v>
      </c>
      <c r="D23" s="61">
        <v>13.23</v>
      </c>
      <c r="E23" s="40"/>
      <c r="F23" s="19">
        <v>13.23</v>
      </c>
      <c r="G23" s="19">
        <v>13.23</v>
      </c>
      <c r="H23" s="19">
        <v>13.23</v>
      </c>
      <c r="I23" s="21"/>
      <c r="J23" s="20">
        <v>13.23</v>
      </c>
      <c r="K23" s="20">
        <v>13.23</v>
      </c>
      <c r="L23" s="20">
        <v>13.23</v>
      </c>
      <c r="M23" s="21"/>
      <c r="N23" s="20">
        <v>13.23</v>
      </c>
      <c r="O23" s="22">
        <v>13.23</v>
      </c>
    </row>
    <row r="24" spans="1:15" x14ac:dyDescent="0.25">
      <c r="A24" s="17"/>
      <c r="B24" s="30" t="s">
        <v>92</v>
      </c>
      <c r="C24" s="49" t="s">
        <v>91</v>
      </c>
      <c r="D24" s="61">
        <v>25.76</v>
      </c>
      <c r="E24" s="40"/>
      <c r="F24" s="19">
        <v>25.76</v>
      </c>
      <c r="G24" s="19">
        <v>25.76</v>
      </c>
      <c r="H24" s="19">
        <v>25.76</v>
      </c>
      <c r="I24" s="21"/>
      <c r="J24" s="20">
        <v>25.76</v>
      </c>
      <c r="K24" s="20">
        <v>25.76</v>
      </c>
      <c r="L24" s="20">
        <v>25.76</v>
      </c>
      <c r="M24" s="21"/>
      <c r="N24" s="20">
        <v>25.76</v>
      </c>
      <c r="O24" s="22">
        <v>25.76</v>
      </c>
    </row>
    <row r="25" spans="1:15" x14ac:dyDescent="0.25">
      <c r="A25" s="17" t="s">
        <v>15</v>
      </c>
      <c r="B25" s="30" t="s">
        <v>24</v>
      </c>
      <c r="C25" s="49" t="s">
        <v>16</v>
      </c>
      <c r="D25" s="18">
        <v>0.66200000000000003</v>
      </c>
      <c r="E25" s="40"/>
      <c r="F25" s="19">
        <f t="shared" si="0"/>
        <v>108.34953999999999</v>
      </c>
      <c r="G25" s="20">
        <f t="shared" si="1"/>
        <v>120.35822</v>
      </c>
      <c r="H25" s="20">
        <f t="shared" si="2"/>
        <v>151.01544000000001</v>
      </c>
      <c r="I25" s="21"/>
      <c r="J25" s="20">
        <f t="shared" si="3"/>
        <v>104.34444000000001</v>
      </c>
      <c r="K25" s="20">
        <f t="shared" si="4"/>
        <v>115.90958000000001</v>
      </c>
      <c r="L25" s="20">
        <f t="shared" si="5"/>
        <v>145.42816000000002</v>
      </c>
      <c r="M25" s="21"/>
      <c r="N25" s="20">
        <f t="shared" si="6"/>
        <v>102.02082000000001</v>
      </c>
      <c r="O25" s="22">
        <f t="shared" si="7"/>
        <v>132.72438000000002</v>
      </c>
    </row>
    <row r="26" spans="1:15" x14ac:dyDescent="0.25">
      <c r="A26" s="17">
        <v>315</v>
      </c>
      <c r="B26" s="30" t="s">
        <v>25</v>
      </c>
      <c r="C26" s="49">
        <v>90832</v>
      </c>
      <c r="D26" s="18">
        <v>0.62060000000000004</v>
      </c>
      <c r="E26" s="40"/>
      <c r="F26" s="19">
        <f t="shared" si="0"/>
        <v>101.57360199999999</v>
      </c>
      <c r="G26" s="20">
        <f t="shared" si="1"/>
        <v>112.83128600000001</v>
      </c>
      <c r="H26" s="20">
        <f t="shared" si="2"/>
        <v>141.57127200000002</v>
      </c>
      <c r="I26" s="21"/>
      <c r="J26" s="20">
        <f t="shared" si="3"/>
        <v>97.818972000000002</v>
      </c>
      <c r="K26" s="20">
        <f t="shared" si="4"/>
        <v>108.66085400000001</v>
      </c>
      <c r="L26" s="20">
        <f t="shared" si="5"/>
        <v>136.33340800000002</v>
      </c>
      <c r="M26" s="21"/>
      <c r="N26" s="20">
        <f t="shared" si="6"/>
        <v>95.64066600000001</v>
      </c>
      <c r="O26" s="22">
        <f t="shared" si="7"/>
        <v>124.42409400000001</v>
      </c>
    </row>
    <row r="27" spans="1:15" x14ac:dyDescent="0.25">
      <c r="A27" s="17">
        <v>316</v>
      </c>
      <c r="B27" s="30" t="s">
        <v>26</v>
      </c>
      <c r="C27" s="49">
        <v>90834</v>
      </c>
      <c r="D27" s="18">
        <v>0.82750000000000001</v>
      </c>
      <c r="E27" s="40"/>
      <c r="F27" s="19">
        <f t="shared" si="0"/>
        <v>135.436925</v>
      </c>
      <c r="G27" s="20">
        <f t="shared" si="1"/>
        <v>150.44777500000001</v>
      </c>
      <c r="H27" s="20">
        <f t="shared" si="2"/>
        <v>188.76930000000002</v>
      </c>
      <c r="I27" s="21"/>
      <c r="J27" s="20">
        <f t="shared" si="3"/>
        <v>130.43055000000001</v>
      </c>
      <c r="K27" s="20">
        <f t="shared" si="4"/>
        <v>144.88697500000001</v>
      </c>
      <c r="L27" s="20">
        <f t="shared" si="5"/>
        <v>181.7852</v>
      </c>
      <c r="M27" s="21"/>
      <c r="N27" s="20">
        <f t="shared" si="6"/>
        <v>127.52602500000002</v>
      </c>
      <c r="O27" s="22">
        <f t="shared" si="7"/>
        <v>165.90547500000002</v>
      </c>
    </row>
    <row r="28" spans="1:15" x14ac:dyDescent="0.25">
      <c r="A28" s="17">
        <v>317</v>
      </c>
      <c r="B28" s="30" t="s">
        <v>27</v>
      </c>
      <c r="C28" s="49">
        <v>90846</v>
      </c>
      <c r="D28" s="18">
        <v>0.62060000000000004</v>
      </c>
      <c r="E28" s="40"/>
      <c r="F28" s="19">
        <f t="shared" si="0"/>
        <v>101.57360199999999</v>
      </c>
      <c r="G28" s="20">
        <f t="shared" si="1"/>
        <v>112.83128600000001</v>
      </c>
      <c r="H28" s="20">
        <f t="shared" si="2"/>
        <v>141.57127200000002</v>
      </c>
      <c r="I28" s="21"/>
      <c r="J28" s="20">
        <f t="shared" si="3"/>
        <v>97.818972000000002</v>
      </c>
      <c r="K28" s="20">
        <f t="shared" si="4"/>
        <v>108.66085400000001</v>
      </c>
      <c r="L28" s="20">
        <f t="shared" si="5"/>
        <v>136.33340800000002</v>
      </c>
      <c r="M28" s="21"/>
      <c r="N28" s="20">
        <f t="shared" si="6"/>
        <v>95.64066600000001</v>
      </c>
      <c r="O28" s="22">
        <f t="shared" si="7"/>
        <v>124.42409400000001</v>
      </c>
    </row>
    <row r="29" spans="1:15" x14ac:dyDescent="0.25">
      <c r="A29" s="17">
        <v>317</v>
      </c>
      <c r="B29" s="30" t="s">
        <v>28</v>
      </c>
      <c r="C29" s="49">
        <v>90847</v>
      </c>
      <c r="D29" s="18">
        <v>1.2413000000000001</v>
      </c>
      <c r="E29" s="40"/>
      <c r="F29" s="19">
        <f t="shared" si="0"/>
        <v>203.16357099999999</v>
      </c>
      <c r="G29" s="20">
        <f t="shared" si="1"/>
        <v>225.68075300000001</v>
      </c>
      <c r="H29" s="20">
        <f t="shared" si="2"/>
        <v>283.16535600000003</v>
      </c>
      <c r="I29" s="21"/>
      <c r="J29" s="20">
        <f t="shared" si="3"/>
        <v>195.65370600000003</v>
      </c>
      <c r="K29" s="20">
        <f t="shared" si="4"/>
        <v>217.33921700000002</v>
      </c>
      <c r="L29" s="20">
        <f t="shared" si="5"/>
        <v>272.688784</v>
      </c>
      <c r="M29" s="21"/>
      <c r="N29" s="20">
        <f t="shared" si="6"/>
        <v>191.29674300000002</v>
      </c>
      <c r="O29" s="22">
        <f t="shared" si="7"/>
        <v>248.86823700000002</v>
      </c>
    </row>
    <row r="30" spans="1:15" x14ac:dyDescent="0.25">
      <c r="A30" s="17">
        <v>318</v>
      </c>
      <c r="B30" s="30" t="s">
        <v>29</v>
      </c>
      <c r="C30" s="49">
        <v>90849</v>
      </c>
      <c r="D30" s="18">
        <v>0.32069999999999999</v>
      </c>
      <c r="E30" s="40"/>
      <c r="F30" s="19">
        <f t="shared" si="0"/>
        <v>52.48896899999999</v>
      </c>
      <c r="G30" s="20">
        <f t="shared" si="1"/>
        <v>58.306466999999998</v>
      </c>
      <c r="H30" s="20">
        <f t="shared" si="2"/>
        <v>73.158084000000002</v>
      </c>
      <c r="I30" s="21"/>
      <c r="J30" s="20">
        <f t="shared" si="3"/>
        <v>50.548733999999996</v>
      </c>
      <c r="K30" s="20">
        <f t="shared" si="4"/>
        <v>56.151362999999996</v>
      </c>
      <c r="L30" s="20">
        <f t="shared" si="5"/>
        <v>70.451375999999996</v>
      </c>
      <c r="M30" s="21"/>
      <c r="N30" s="20">
        <f t="shared" si="6"/>
        <v>49.423076999999999</v>
      </c>
      <c r="O30" s="22">
        <f t="shared" si="7"/>
        <v>64.297143000000005</v>
      </c>
    </row>
    <row r="31" spans="1:15" x14ac:dyDescent="0.25">
      <c r="A31" s="17">
        <v>318</v>
      </c>
      <c r="B31" s="30" t="s">
        <v>30</v>
      </c>
      <c r="C31" s="49">
        <v>90853</v>
      </c>
      <c r="D31" s="18">
        <v>0.32069999999999999</v>
      </c>
      <c r="E31" s="40"/>
      <c r="F31" s="19">
        <f t="shared" si="0"/>
        <v>52.48896899999999</v>
      </c>
      <c r="G31" s="20">
        <f t="shared" si="1"/>
        <v>58.306466999999998</v>
      </c>
      <c r="H31" s="20">
        <f t="shared" si="2"/>
        <v>73.158084000000002</v>
      </c>
      <c r="I31" s="21"/>
      <c r="J31" s="20">
        <f t="shared" si="3"/>
        <v>50.548733999999996</v>
      </c>
      <c r="K31" s="20">
        <f t="shared" si="4"/>
        <v>56.151362999999996</v>
      </c>
      <c r="L31" s="20">
        <f t="shared" si="5"/>
        <v>70.451375999999996</v>
      </c>
      <c r="M31" s="21"/>
      <c r="N31" s="20">
        <f t="shared" si="6"/>
        <v>49.423076999999999</v>
      </c>
      <c r="O31" s="22">
        <f t="shared" si="7"/>
        <v>64.297143000000005</v>
      </c>
    </row>
    <row r="32" spans="1:15" x14ac:dyDescent="0.25">
      <c r="A32" s="17">
        <v>2007</v>
      </c>
      <c r="B32" s="30" t="s">
        <v>94</v>
      </c>
      <c r="C32" s="49" t="s">
        <v>96</v>
      </c>
      <c r="D32" s="18">
        <v>0.15920000000000001</v>
      </c>
      <c r="E32" s="40"/>
      <c r="F32" s="19">
        <f>D32*$F$9</f>
        <v>26.056263999999999</v>
      </c>
      <c r="G32" s="20">
        <f t="shared" ref="G32" si="8">D32*$G$9</f>
        <v>28.944152000000003</v>
      </c>
      <c r="H32" s="20">
        <f t="shared" ref="H32" si="9">D32*$H$9</f>
        <v>36.316704000000001</v>
      </c>
      <c r="I32" s="21"/>
      <c r="J32" s="20">
        <f t="shared" ref="J32" si="10">D32*$J$9</f>
        <v>25.093104</v>
      </c>
      <c r="K32" s="20">
        <f t="shared" ref="K32" si="11">D32*$K$9</f>
        <v>27.874328000000002</v>
      </c>
      <c r="L32" s="20">
        <f t="shared" ref="L32" si="12">D32*$L$9</f>
        <v>34.973056</v>
      </c>
      <c r="M32" s="21"/>
      <c r="N32" s="20">
        <f t="shared" ref="N32" si="13">D32*$N$9</f>
        <v>24.534312000000003</v>
      </c>
      <c r="O32" s="22">
        <f t="shared" ref="O32" si="14">D32*$O$9</f>
        <v>31.918008000000004</v>
      </c>
    </row>
    <row r="33" spans="1:15" x14ac:dyDescent="0.25">
      <c r="A33" s="17">
        <v>2007</v>
      </c>
      <c r="B33" s="30" t="s">
        <v>97</v>
      </c>
      <c r="C33" s="49" t="s">
        <v>98</v>
      </c>
      <c r="D33" s="18">
        <f>D32*0.26</f>
        <v>4.1392000000000005E-2</v>
      </c>
      <c r="E33" s="40"/>
      <c r="F33" s="19">
        <f>D33*$F$9</f>
        <v>6.7746286400000004</v>
      </c>
      <c r="G33" s="20">
        <f t="shared" ref="G33" si="15">D33*$G$9</f>
        <v>7.5254795200000011</v>
      </c>
      <c r="H33" s="20">
        <f t="shared" ref="H33" si="16">D33*$H$9</f>
        <v>9.4423430400000008</v>
      </c>
      <c r="I33" s="21"/>
      <c r="J33" s="20">
        <f t="shared" ref="J33" si="17">D33*$J$9</f>
        <v>6.5242070400000012</v>
      </c>
      <c r="K33" s="20">
        <f t="shared" ref="K33" si="18">D33*$K$9</f>
        <v>7.247325280000001</v>
      </c>
      <c r="L33" s="20">
        <f t="shared" ref="L33" si="19">D33*$L$9</f>
        <v>9.0929945600000011</v>
      </c>
      <c r="M33" s="21"/>
      <c r="N33" s="20">
        <f t="shared" ref="N33" si="20">D33*$N$9</f>
        <v>6.3789211200000011</v>
      </c>
      <c r="O33" s="22">
        <f t="shared" ref="O33" si="21">D33*$O$9</f>
        <v>8.2986820800000007</v>
      </c>
    </row>
    <row r="34" spans="1:15" x14ac:dyDescent="0.25">
      <c r="A34" s="17">
        <v>310</v>
      </c>
      <c r="B34" s="30" t="s">
        <v>31</v>
      </c>
      <c r="C34" s="49">
        <v>96110</v>
      </c>
      <c r="D34" s="18">
        <v>0.82750000000000001</v>
      </c>
      <c r="E34" s="40"/>
      <c r="F34" s="19">
        <f t="shared" si="0"/>
        <v>135.436925</v>
      </c>
      <c r="G34" s="20">
        <f t="shared" si="1"/>
        <v>150.44777500000001</v>
      </c>
      <c r="H34" s="20">
        <f t="shared" si="2"/>
        <v>188.76930000000002</v>
      </c>
      <c r="I34" s="21"/>
      <c r="J34" s="20">
        <f t="shared" si="3"/>
        <v>130.43055000000001</v>
      </c>
      <c r="K34" s="20">
        <f t="shared" si="4"/>
        <v>144.88697500000001</v>
      </c>
      <c r="L34" s="20">
        <f t="shared" si="5"/>
        <v>181.7852</v>
      </c>
      <c r="M34" s="21"/>
      <c r="N34" s="20">
        <f t="shared" si="6"/>
        <v>127.52602500000002</v>
      </c>
      <c r="O34" s="22">
        <f t="shared" si="7"/>
        <v>165.90547500000002</v>
      </c>
    </row>
    <row r="35" spans="1:15" x14ac:dyDescent="0.25">
      <c r="A35" s="17">
        <v>310</v>
      </c>
      <c r="B35" s="30" t="s">
        <v>81</v>
      </c>
      <c r="C35" s="49">
        <v>96112</v>
      </c>
      <c r="D35" s="18">
        <v>0.82750000000000001</v>
      </c>
      <c r="E35" s="40"/>
      <c r="F35" s="19">
        <f t="shared" si="0"/>
        <v>135.436925</v>
      </c>
      <c r="G35" s="20">
        <f t="shared" si="1"/>
        <v>150.44777500000001</v>
      </c>
      <c r="H35" s="20">
        <f t="shared" si="2"/>
        <v>188.76930000000002</v>
      </c>
      <c r="I35" s="21"/>
      <c r="J35" s="20">
        <f t="shared" si="3"/>
        <v>130.43055000000001</v>
      </c>
      <c r="K35" s="20">
        <f t="shared" si="4"/>
        <v>144.88697500000001</v>
      </c>
      <c r="L35" s="20">
        <f t="shared" si="5"/>
        <v>181.7852</v>
      </c>
      <c r="M35" s="21"/>
      <c r="N35" s="20">
        <f t="shared" si="6"/>
        <v>127.52602500000002</v>
      </c>
      <c r="O35" s="22">
        <f t="shared" si="7"/>
        <v>165.90547500000002</v>
      </c>
    </row>
    <row r="36" spans="1:15" x14ac:dyDescent="0.25">
      <c r="A36" s="17">
        <v>310</v>
      </c>
      <c r="B36" s="30" t="s">
        <v>84</v>
      </c>
      <c r="C36" s="49">
        <v>96113</v>
      </c>
      <c r="D36" s="18">
        <v>0.45979999999999999</v>
      </c>
      <c r="E36" s="40"/>
      <c r="F36" s="19">
        <f t="shared" si="0"/>
        <v>75.255465999999998</v>
      </c>
      <c r="G36" s="20">
        <f t="shared" si="1"/>
        <v>83.596238</v>
      </c>
      <c r="H36" s="20">
        <f t="shared" si="2"/>
        <v>104.88957600000001</v>
      </c>
      <c r="I36" s="21"/>
      <c r="J36" s="20">
        <f t="shared" si="3"/>
        <v>72.473675999999998</v>
      </c>
      <c r="K36" s="20">
        <f t="shared" si="4"/>
        <v>80.506382000000002</v>
      </c>
      <c r="L36" s="20">
        <f t="shared" si="5"/>
        <v>101.008864</v>
      </c>
      <c r="M36" s="21"/>
      <c r="N36" s="20">
        <f t="shared" si="6"/>
        <v>70.859778000000006</v>
      </c>
      <c r="O36" s="22">
        <f t="shared" si="7"/>
        <v>92.185302000000007</v>
      </c>
    </row>
    <row r="37" spans="1:15" x14ac:dyDescent="0.25">
      <c r="A37" s="17">
        <v>310</v>
      </c>
      <c r="B37" s="30" t="s">
        <v>87</v>
      </c>
      <c r="C37" s="49">
        <v>96130</v>
      </c>
      <c r="D37" s="18">
        <v>0.45979999999999999</v>
      </c>
      <c r="E37" s="40"/>
      <c r="F37" s="19">
        <f t="shared" si="0"/>
        <v>75.255465999999998</v>
      </c>
      <c r="G37" s="20">
        <f t="shared" si="1"/>
        <v>83.596238</v>
      </c>
      <c r="H37" s="20">
        <f t="shared" si="2"/>
        <v>104.88957600000001</v>
      </c>
      <c r="I37" s="21"/>
      <c r="J37" s="20">
        <f t="shared" si="3"/>
        <v>72.473675999999998</v>
      </c>
      <c r="K37" s="20">
        <f t="shared" si="4"/>
        <v>80.506382000000002</v>
      </c>
      <c r="L37" s="20">
        <f t="shared" si="5"/>
        <v>101.008864</v>
      </c>
      <c r="M37" s="21"/>
      <c r="N37" s="20">
        <f t="shared" si="6"/>
        <v>70.859778000000006</v>
      </c>
      <c r="O37" s="22">
        <f t="shared" si="7"/>
        <v>92.185302000000007</v>
      </c>
    </row>
    <row r="38" spans="1:15" x14ac:dyDescent="0.25">
      <c r="A38" s="17">
        <v>310</v>
      </c>
      <c r="B38" s="30" t="s">
        <v>88</v>
      </c>
      <c r="C38" s="49">
        <v>96131</v>
      </c>
      <c r="D38" s="18">
        <v>0</v>
      </c>
      <c r="E38" s="40"/>
      <c r="F38" s="19">
        <f t="shared" si="0"/>
        <v>0</v>
      </c>
      <c r="G38" s="20">
        <f t="shared" si="1"/>
        <v>0</v>
      </c>
      <c r="H38" s="20">
        <f t="shared" si="2"/>
        <v>0</v>
      </c>
      <c r="I38" s="21"/>
      <c r="J38" s="20">
        <f t="shared" si="3"/>
        <v>0</v>
      </c>
      <c r="K38" s="20">
        <f t="shared" si="4"/>
        <v>0</v>
      </c>
      <c r="L38" s="20">
        <f t="shared" si="5"/>
        <v>0</v>
      </c>
      <c r="M38" s="21"/>
      <c r="N38" s="20">
        <f t="shared" si="6"/>
        <v>0</v>
      </c>
      <c r="O38" s="22">
        <f t="shared" si="7"/>
        <v>0</v>
      </c>
    </row>
    <row r="39" spans="1:15" x14ac:dyDescent="0.25">
      <c r="A39" s="17">
        <v>310</v>
      </c>
      <c r="B39" s="30" t="s">
        <v>89</v>
      </c>
      <c r="C39" s="49">
        <v>96136</v>
      </c>
      <c r="D39" s="18">
        <v>0.82750000000000001</v>
      </c>
      <c r="E39" s="40"/>
      <c r="F39" s="19">
        <f t="shared" si="0"/>
        <v>135.436925</v>
      </c>
      <c r="G39" s="20">
        <f t="shared" si="1"/>
        <v>150.44777500000001</v>
      </c>
      <c r="H39" s="20">
        <f t="shared" si="2"/>
        <v>188.76930000000002</v>
      </c>
      <c r="I39" s="21"/>
      <c r="J39" s="20">
        <f t="shared" si="3"/>
        <v>130.43055000000001</v>
      </c>
      <c r="K39" s="20">
        <f t="shared" si="4"/>
        <v>144.88697500000001</v>
      </c>
      <c r="L39" s="20">
        <f t="shared" si="5"/>
        <v>181.7852</v>
      </c>
      <c r="M39" s="21"/>
      <c r="N39" s="20">
        <f t="shared" si="6"/>
        <v>127.52602500000002</v>
      </c>
      <c r="O39" s="22">
        <f t="shared" si="7"/>
        <v>165.90547500000002</v>
      </c>
    </row>
    <row r="40" spans="1:15" x14ac:dyDescent="0.25">
      <c r="A40" s="17">
        <v>310</v>
      </c>
      <c r="B40" s="30" t="s">
        <v>90</v>
      </c>
      <c r="C40" s="49">
        <v>96137</v>
      </c>
      <c r="D40" s="18">
        <v>0.45979999999999999</v>
      </c>
      <c r="E40" s="40"/>
      <c r="F40" s="19">
        <f t="shared" si="0"/>
        <v>75.255465999999998</v>
      </c>
      <c r="G40" s="20">
        <f t="shared" si="1"/>
        <v>83.596238</v>
      </c>
      <c r="H40" s="20">
        <f t="shared" si="2"/>
        <v>104.88957600000001</v>
      </c>
      <c r="I40" s="21"/>
      <c r="J40" s="20">
        <f t="shared" si="3"/>
        <v>72.473675999999998</v>
      </c>
      <c r="K40" s="20">
        <f t="shared" si="4"/>
        <v>80.506382000000002</v>
      </c>
      <c r="L40" s="20">
        <f t="shared" si="5"/>
        <v>101.008864</v>
      </c>
      <c r="M40" s="21"/>
      <c r="N40" s="20">
        <f t="shared" si="6"/>
        <v>70.859778000000006</v>
      </c>
      <c r="O40" s="22">
        <f t="shared" si="7"/>
        <v>92.185302000000007</v>
      </c>
    </row>
    <row r="41" spans="1:15" x14ac:dyDescent="0.25">
      <c r="A41" s="17">
        <v>310</v>
      </c>
      <c r="B41" s="30" t="s">
        <v>82</v>
      </c>
      <c r="C41" s="49">
        <v>96116</v>
      </c>
      <c r="D41" s="18">
        <v>1.2413000000000001</v>
      </c>
      <c r="E41" s="40"/>
      <c r="F41" s="19">
        <f t="shared" si="0"/>
        <v>203.16357099999999</v>
      </c>
      <c r="G41" s="20">
        <f t="shared" si="1"/>
        <v>225.68075300000001</v>
      </c>
      <c r="H41" s="20">
        <f t="shared" si="2"/>
        <v>283.16535600000003</v>
      </c>
      <c r="I41" s="21"/>
      <c r="J41" s="20">
        <f t="shared" si="3"/>
        <v>195.65370600000003</v>
      </c>
      <c r="K41" s="20">
        <f t="shared" si="4"/>
        <v>217.33921700000002</v>
      </c>
      <c r="L41" s="20">
        <f t="shared" si="5"/>
        <v>272.688784</v>
      </c>
      <c r="M41" s="21"/>
      <c r="N41" s="20">
        <f t="shared" si="6"/>
        <v>191.29674300000002</v>
      </c>
      <c r="O41" s="22">
        <f t="shared" si="7"/>
        <v>248.86823700000002</v>
      </c>
    </row>
    <row r="42" spans="1:15" x14ac:dyDescent="0.25">
      <c r="A42" s="17">
        <v>310</v>
      </c>
      <c r="B42" s="30" t="s">
        <v>83</v>
      </c>
      <c r="C42" s="49">
        <v>96121</v>
      </c>
      <c r="D42" s="18">
        <v>0.45979999999999999</v>
      </c>
      <c r="E42" s="40"/>
      <c r="F42" s="19">
        <f t="shared" si="0"/>
        <v>75.255465999999998</v>
      </c>
      <c r="G42" s="20">
        <f t="shared" si="1"/>
        <v>83.596238</v>
      </c>
      <c r="H42" s="20">
        <f t="shared" si="2"/>
        <v>104.88957600000001</v>
      </c>
      <c r="I42" s="21"/>
      <c r="J42" s="20">
        <f t="shared" si="3"/>
        <v>72.473675999999998</v>
      </c>
      <c r="K42" s="20">
        <f t="shared" si="4"/>
        <v>80.506382000000002</v>
      </c>
      <c r="L42" s="20">
        <f t="shared" si="5"/>
        <v>101.008864</v>
      </c>
      <c r="M42" s="21"/>
      <c r="N42" s="20">
        <f t="shared" si="6"/>
        <v>70.859778000000006</v>
      </c>
      <c r="O42" s="22">
        <f t="shared" si="7"/>
        <v>92.185302000000007</v>
      </c>
    </row>
    <row r="43" spans="1:15" x14ac:dyDescent="0.25">
      <c r="A43" s="17">
        <v>490</v>
      </c>
      <c r="B43" s="30" t="s">
        <v>78</v>
      </c>
      <c r="C43" s="49">
        <v>90882</v>
      </c>
      <c r="D43" s="18">
        <v>9.6500000000000002E-2</v>
      </c>
      <c r="E43" s="40"/>
      <c r="F43" s="19">
        <f t="shared" si="0"/>
        <v>15.794155</v>
      </c>
      <c r="G43" s="20">
        <f t="shared" si="1"/>
        <v>17.544665000000002</v>
      </c>
      <c r="H43" s="20">
        <f t="shared" si="2"/>
        <v>22.013580000000001</v>
      </c>
      <c r="I43" s="21"/>
      <c r="J43" s="20">
        <f t="shared" si="3"/>
        <v>15.210330000000001</v>
      </c>
      <c r="K43" s="20">
        <f t="shared" si="4"/>
        <v>16.896184999999999</v>
      </c>
      <c r="L43" s="20">
        <f t="shared" si="5"/>
        <v>21.199120000000001</v>
      </c>
      <c r="M43" s="21"/>
      <c r="N43" s="20">
        <f t="shared" si="6"/>
        <v>14.871615000000002</v>
      </c>
      <c r="O43" s="22">
        <f t="shared" si="7"/>
        <v>19.347285000000003</v>
      </c>
    </row>
    <row r="44" spans="1:15" x14ac:dyDescent="0.25">
      <c r="A44" s="17" t="s">
        <v>15</v>
      </c>
      <c r="B44" s="30" t="s">
        <v>32</v>
      </c>
      <c r="C44" s="49" t="s">
        <v>16</v>
      </c>
      <c r="D44" s="18">
        <v>0.66200000000000003</v>
      </c>
      <c r="E44" s="40"/>
      <c r="F44" s="19">
        <f t="shared" si="0"/>
        <v>108.34953999999999</v>
      </c>
      <c r="G44" s="20">
        <f t="shared" si="1"/>
        <v>120.35822</v>
      </c>
      <c r="H44" s="20">
        <f t="shared" si="2"/>
        <v>151.01544000000001</v>
      </c>
      <c r="I44" s="21"/>
      <c r="J44" s="20">
        <f t="shared" si="3"/>
        <v>104.34444000000001</v>
      </c>
      <c r="K44" s="20">
        <f t="shared" si="4"/>
        <v>115.90958000000001</v>
      </c>
      <c r="L44" s="20">
        <f t="shared" si="5"/>
        <v>145.42816000000002</v>
      </c>
      <c r="M44" s="21"/>
      <c r="N44" s="20">
        <f t="shared" si="6"/>
        <v>102.02082000000001</v>
      </c>
      <c r="O44" s="22">
        <f t="shared" si="7"/>
        <v>132.72438000000002</v>
      </c>
    </row>
    <row r="45" spans="1:15" x14ac:dyDescent="0.25">
      <c r="A45" s="17">
        <v>490</v>
      </c>
      <c r="B45" s="30" t="s">
        <v>33</v>
      </c>
      <c r="C45" s="49">
        <v>99401</v>
      </c>
      <c r="D45" s="18">
        <v>0.25</v>
      </c>
      <c r="E45" s="40"/>
      <c r="F45" s="19">
        <f t="shared" si="0"/>
        <v>40.917499999999997</v>
      </c>
      <c r="G45" s="20">
        <f t="shared" si="1"/>
        <v>45.452500000000001</v>
      </c>
      <c r="H45" s="20">
        <f t="shared" si="2"/>
        <v>57.03</v>
      </c>
      <c r="I45" s="21"/>
      <c r="J45" s="20">
        <f t="shared" si="3"/>
        <v>39.405000000000001</v>
      </c>
      <c r="K45" s="20">
        <f t="shared" si="4"/>
        <v>43.772500000000001</v>
      </c>
      <c r="L45" s="20">
        <f t="shared" si="5"/>
        <v>54.92</v>
      </c>
      <c r="M45" s="21"/>
      <c r="N45" s="20">
        <f t="shared" si="6"/>
        <v>38.527500000000003</v>
      </c>
      <c r="O45" s="22">
        <f t="shared" si="7"/>
        <v>50.122500000000002</v>
      </c>
    </row>
    <row r="46" spans="1:15" x14ac:dyDescent="0.25">
      <c r="A46" s="17">
        <v>490</v>
      </c>
      <c r="B46" s="30" t="s">
        <v>34</v>
      </c>
      <c r="C46" s="49">
        <v>99402</v>
      </c>
      <c r="D46" s="18">
        <v>0.31030000000000002</v>
      </c>
      <c r="E46" s="40"/>
      <c r="F46" s="19">
        <f t="shared" si="0"/>
        <v>50.786800999999997</v>
      </c>
      <c r="G46" s="20">
        <f t="shared" si="1"/>
        <v>56.415643000000003</v>
      </c>
      <c r="H46" s="20">
        <f t="shared" si="2"/>
        <v>70.785636000000011</v>
      </c>
      <c r="I46" s="21"/>
      <c r="J46" s="20">
        <f t="shared" si="3"/>
        <v>48.909486000000001</v>
      </c>
      <c r="K46" s="20">
        <f t="shared" si="4"/>
        <v>54.330427000000007</v>
      </c>
      <c r="L46" s="20">
        <f t="shared" si="5"/>
        <v>68.16670400000001</v>
      </c>
      <c r="M46" s="21"/>
      <c r="N46" s="20">
        <f t="shared" si="6"/>
        <v>47.820333000000005</v>
      </c>
      <c r="O46" s="22">
        <f t="shared" si="7"/>
        <v>62.212047000000005</v>
      </c>
    </row>
    <row r="47" spans="1:15" x14ac:dyDescent="0.25">
      <c r="A47" s="17">
        <v>490</v>
      </c>
      <c r="B47" s="30" t="s">
        <v>35</v>
      </c>
      <c r="C47" s="49">
        <v>99403</v>
      </c>
      <c r="D47" s="18">
        <v>0.44819999999999999</v>
      </c>
      <c r="E47" s="40"/>
      <c r="F47" s="19">
        <f t="shared" si="0"/>
        <v>73.356893999999997</v>
      </c>
      <c r="G47" s="20">
        <f t="shared" si="1"/>
        <v>81.487241999999995</v>
      </c>
      <c r="H47" s="20">
        <f t="shared" si="2"/>
        <v>102.24338400000001</v>
      </c>
      <c r="I47" s="21"/>
      <c r="J47" s="20">
        <f t="shared" si="3"/>
        <v>70.645284000000004</v>
      </c>
      <c r="K47" s="20">
        <f t="shared" si="4"/>
        <v>78.475337999999994</v>
      </c>
      <c r="L47" s="20">
        <f t="shared" si="5"/>
        <v>98.460576000000003</v>
      </c>
      <c r="M47" s="21"/>
      <c r="N47" s="20">
        <f t="shared" si="6"/>
        <v>69.072102000000001</v>
      </c>
      <c r="O47" s="22">
        <f t="shared" si="7"/>
        <v>89.859617999999998</v>
      </c>
    </row>
    <row r="48" spans="1:15" x14ac:dyDescent="0.25">
      <c r="A48" s="17">
        <v>490</v>
      </c>
      <c r="B48" s="30" t="s">
        <v>36</v>
      </c>
      <c r="C48" s="49">
        <v>99404</v>
      </c>
      <c r="D48" s="18">
        <v>0.58620000000000005</v>
      </c>
      <c r="E48" s="40"/>
      <c r="F48" s="19">
        <f t="shared" si="0"/>
        <v>95.943353999999999</v>
      </c>
      <c r="G48" s="20">
        <f t="shared" si="1"/>
        <v>106.57702200000001</v>
      </c>
      <c r="H48" s="20">
        <f t="shared" si="2"/>
        <v>133.72394400000002</v>
      </c>
      <c r="I48" s="21"/>
      <c r="J48" s="20">
        <f t="shared" si="3"/>
        <v>92.396844000000016</v>
      </c>
      <c r="K48" s="20">
        <f t="shared" si="4"/>
        <v>102.63775800000001</v>
      </c>
      <c r="L48" s="20">
        <f t="shared" si="5"/>
        <v>128.77641600000001</v>
      </c>
      <c r="M48" s="21"/>
      <c r="N48" s="20">
        <f t="shared" si="6"/>
        <v>90.339282000000011</v>
      </c>
      <c r="O48" s="22">
        <f t="shared" si="7"/>
        <v>117.52723800000001</v>
      </c>
    </row>
    <row r="49" spans="1:15" x14ac:dyDescent="0.25">
      <c r="A49" s="17">
        <v>490</v>
      </c>
      <c r="B49" s="30" t="s">
        <v>37</v>
      </c>
      <c r="C49" s="49">
        <v>99411</v>
      </c>
      <c r="D49" s="18">
        <v>0.13789999999999999</v>
      </c>
      <c r="E49" s="40"/>
      <c r="F49" s="19">
        <f t="shared" si="0"/>
        <v>22.570092999999996</v>
      </c>
      <c r="G49" s="20">
        <f t="shared" si="1"/>
        <v>25.071598999999999</v>
      </c>
      <c r="H49" s="20">
        <f t="shared" si="2"/>
        <v>31.457747999999999</v>
      </c>
      <c r="I49" s="21"/>
      <c r="J49" s="20">
        <f t="shared" si="3"/>
        <v>21.735797999999999</v>
      </c>
      <c r="K49" s="20">
        <f t="shared" si="4"/>
        <v>24.144911</v>
      </c>
      <c r="L49" s="20">
        <f t="shared" si="5"/>
        <v>30.293872</v>
      </c>
      <c r="M49" s="21"/>
      <c r="N49" s="20">
        <f t="shared" si="6"/>
        <v>21.251768999999999</v>
      </c>
      <c r="O49" s="22">
        <f t="shared" si="7"/>
        <v>27.647570999999999</v>
      </c>
    </row>
    <row r="50" spans="1:15" x14ac:dyDescent="0.25">
      <c r="A50" s="17">
        <v>490</v>
      </c>
      <c r="B50" s="30" t="s">
        <v>38</v>
      </c>
      <c r="C50" s="49">
        <v>99412</v>
      </c>
      <c r="D50" s="18">
        <v>0.2414</v>
      </c>
      <c r="E50" s="40"/>
      <c r="F50" s="19">
        <f t="shared" si="0"/>
        <v>39.509937999999998</v>
      </c>
      <c r="G50" s="20">
        <f t="shared" si="1"/>
        <v>43.888933999999999</v>
      </c>
      <c r="H50" s="20">
        <f t="shared" si="2"/>
        <v>55.068168</v>
      </c>
      <c r="I50" s="21"/>
      <c r="J50" s="20">
        <f t="shared" si="3"/>
        <v>38.049468000000005</v>
      </c>
      <c r="K50" s="20">
        <f t="shared" si="4"/>
        <v>42.266725999999998</v>
      </c>
      <c r="L50" s="20">
        <f t="shared" si="5"/>
        <v>53.030752</v>
      </c>
      <c r="M50" s="21"/>
      <c r="N50" s="20">
        <f t="shared" si="6"/>
        <v>37.202154000000007</v>
      </c>
      <c r="O50" s="22">
        <f t="shared" si="7"/>
        <v>48.398286000000006</v>
      </c>
    </row>
    <row r="51" spans="1:15" x14ac:dyDescent="0.25">
      <c r="A51" s="17">
        <v>451</v>
      </c>
      <c r="B51" s="30" t="s">
        <v>39</v>
      </c>
      <c r="C51" s="49">
        <v>99406</v>
      </c>
      <c r="D51" s="18">
        <v>0.12670000000000001</v>
      </c>
      <c r="E51" s="40"/>
      <c r="F51" s="19">
        <f t="shared" si="0"/>
        <v>20.736989000000001</v>
      </c>
      <c r="G51" s="20">
        <f t="shared" si="1"/>
        <v>23.035327000000002</v>
      </c>
      <c r="H51" s="20">
        <f t="shared" si="2"/>
        <v>28.902804000000003</v>
      </c>
      <c r="I51" s="21"/>
      <c r="J51" s="20">
        <f t="shared" si="3"/>
        <v>19.970454</v>
      </c>
      <c r="K51" s="20">
        <f t="shared" si="4"/>
        <v>22.183903000000001</v>
      </c>
      <c r="L51" s="20">
        <f t="shared" si="5"/>
        <v>27.833456000000002</v>
      </c>
      <c r="M51" s="21"/>
      <c r="N51" s="20">
        <f t="shared" si="6"/>
        <v>19.525737000000003</v>
      </c>
      <c r="O51" s="22">
        <f t="shared" si="7"/>
        <v>25.402083000000001</v>
      </c>
    </row>
    <row r="52" spans="1:15" x14ac:dyDescent="0.25">
      <c r="A52" s="17">
        <v>451</v>
      </c>
      <c r="B52" s="30" t="s">
        <v>40</v>
      </c>
      <c r="C52" s="49">
        <v>99407</v>
      </c>
      <c r="D52" s="18">
        <v>0.12670000000000001</v>
      </c>
      <c r="E52" s="40"/>
      <c r="F52" s="19">
        <f t="shared" si="0"/>
        <v>20.736989000000001</v>
      </c>
      <c r="G52" s="20">
        <f t="shared" si="1"/>
        <v>23.035327000000002</v>
      </c>
      <c r="H52" s="20">
        <f t="shared" si="2"/>
        <v>28.902804000000003</v>
      </c>
      <c r="I52" s="21"/>
      <c r="J52" s="20">
        <f t="shared" si="3"/>
        <v>19.970454</v>
      </c>
      <c r="K52" s="20">
        <f t="shared" si="4"/>
        <v>22.183903000000001</v>
      </c>
      <c r="L52" s="20">
        <f t="shared" si="5"/>
        <v>27.833456000000002</v>
      </c>
      <c r="M52" s="21"/>
      <c r="N52" s="20">
        <f t="shared" si="6"/>
        <v>19.525737000000003</v>
      </c>
      <c r="O52" s="22">
        <f t="shared" si="7"/>
        <v>25.402083000000001</v>
      </c>
    </row>
    <row r="53" spans="1:15" x14ac:dyDescent="0.25">
      <c r="A53" s="17">
        <v>451</v>
      </c>
      <c r="B53" s="30" t="s">
        <v>61</v>
      </c>
      <c r="C53" s="49" t="s">
        <v>41</v>
      </c>
      <c r="D53" s="18" t="s">
        <v>42</v>
      </c>
      <c r="E53" s="40"/>
      <c r="F53" s="20">
        <v>8.5</v>
      </c>
      <c r="G53" s="20">
        <v>8.5</v>
      </c>
      <c r="H53" s="20">
        <v>8.5</v>
      </c>
      <c r="I53" s="21"/>
      <c r="J53" s="20">
        <v>8.5</v>
      </c>
      <c r="K53" s="20">
        <v>8.5</v>
      </c>
      <c r="L53" s="20">
        <v>8.5</v>
      </c>
      <c r="M53" s="21"/>
      <c r="N53" s="20">
        <v>8.5</v>
      </c>
      <c r="O53" s="20">
        <v>8.5</v>
      </c>
    </row>
    <row r="54" spans="1:15" x14ac:dyDescent="0.25">
      <c r="A54" s="17">
        <v>324</v>
      </c>
      <c r="B54" s="30" t="s">
        <v>59</v>
      </c>
      <c r="C54" s="49" t="s">
        <v>43</v>
      </c>
      <c r="D54" s="18">
        <v>0.28029999999999999</v>
      </c>
      <c r="E54" s="40"/>
      <c r="F54" s="19">
        <f t="shared" si="0"/>
        <v>45.876700999999997</v>
      </c>
      <c r="G54" s="20">
        <f t="shared" si="1"/>
        <v>50.961342999999999</v>
      </c>
      <c r="H54" s="20">
        <f t="shared" si="2"/>
        <v>63.942036000000002</v>
      </c>
      <c r="I54" s="21"/>
      <c r="J54" s="20">
        <f t="shared" si="3"/>
        <v>44.180886000000001</v>
      </c>
      <c r="K54" s="20">
        <f t="shared" si="4"/>
        <v>49.077727000000003</v>
      </c>
      <c r="L54" s="20">
        <f t="shared" si="5"/>
        <v>61.576304</v>
      </c>
      <c r="M54" s="21"/>
      <c r="N54" s="20">
        <f t="shared" si="6"/>
        <v>43.197033000000005</v>
      </c>
      <c r="O54" s="22">
        <f t="shared" si="7"/>
        <v>56.197347000000001</v>
      </c>
    </row>
    <row r="55" spans="1:15" x14ac:dyDescent="0.25">
      <c r="A55" s="17">
        <v>324</v>
      </c>
      <c r="B55" s="30" t="s">
        <v>60</v>
      </c>
      <c r="C55" s="49" t="s">
        <v>44</v>
      </c>
      <c r="D55" s="18">
        <v>0.28029999999999999</v>
      </c>
      <c r="E55" s="40"/>
      <c r="F55" s="19">
        <f t="shared" si="0"/>
        <v>45.876700999999997</v>
      </c>
      <c r="G55" s="20">
        <f t="shared" si="1"/>
        <v>50.961342999999999</v>
      </c>
      <c r="H55" s="20">
        <f t="shared" si="2"/>
        <v>63.942036000000002</v>
      </c>
      <c r="I55" s="21"/>
      <c r="J55" s="20">
        <f t="shared" si="3"/>
        <v>44.180886000000001</v>
      </c>
      <c r="K55" s="20">
        <f t="shared" si="4"/>
        <v>49.077727000000003</v>
      </c>
      <c r="L55" s="20">
        <f t="shared" si="5"/>
        <v>61.576304</v>
      </c>
      <c r="M55" s="21"/>
      <c r="N55" s="20">
        <f t="shared" si="6"/>
        <v>43.197033000000005</v>
      </c>
      <c r="O55" s="22">
        <f t="shared" si="7"/>
        <v>56.197347000000001</v>
      </c>
    </row>
    <row r="56" spans="1:15" x14ac:dyDescent="0.25">
      <c r="A56" s="72" t="s">
        <v>45</v>
      </c>
      <c r="B56" s="73"/>
      <c r="C56" s="73"/>
      <c r="D56" s="73"/>
      <c r="E56" s="73"/>
      <c r="F56" s="73"/>
      <c r="G56" s="73"/>
      <c r="H56" s="73"/>
      <c r="I56" s="74"/>
      <c r="J56" s="74"/>
      <c r="K56" s="74"/>
      <c r="L56" s="74"/>
      <c r="M56" s="74"/>
      <c r="N56" s="74"/>
      <c r="O56" s="75"/>
    </row>
    <row r="57" spans="1:15" x14ac:dyDescent="0.25">
      <c r="A57" s="25">
        <v>820</v>
      </c>
      <c r="B57" s="26" t="s">
        <v>46</v>
      </c>
      <c r="C57" s="44"/>
      <c r="D57" s="27">
        <v>0.66200000000000003</v>
      </c>
      <c r="E57" s="40"/>
      <c r="F57" s="19">
        <f t="shared" ref="F57:F67" si="22">D57*$F$9</f>
        <v>108.34953999999999</v>
      </c>
      <c r="G57" s="20">
        <f t="shared" ref="G57:G67" si="23">D57*$G$9</f>
        <v>120.35822</v>
      </c>
      <c r="H57" s="20">
        <f t="shared" ref="H57:H67" si="24">D57*$H$9</f>
        <v>151.01544000000001</v>
      </c>
      <c r="I57" s="1"/>
      <c r="J57" s="20">
        <f t="shared" ref="J57:J67" si="25">D57*$J$9</f>
        <v>104.34444000000001</v>
      </c>
      <c r="K57" s="20">
        <f t="shared" ref="K57:K67" si="26">D57*$K$9</f>
        <v>115.90958000000001</v>
      </c>
      <c r="L57" s="20">
        <f t="shared" ref="L57:L67" si="27">D57*$L$9</f>
        <v>145.42816000000002</v>
      </c>
      <c r="M57" s="1"/>
      <c r="N57" s="20">
        <f t="shared" ref="N57:N67" si="28">D57*$N$9</f>
        <v>102.02082000000001</v>
      </c>
      <c r="O57" s="22">
        <f t="shared" ref="O57:O67" si="29">D57*$O$9</f>
        <v>132.72438000000002</v>
      </c>
    </row>
    <row r="58" spans="1:15" x14ac:dyDescent="0.25">
      <c r="A58" s="25">
        <v>821</v>
      </c>
      <c r="B58" s="26" t="s">
        <v>47</v>
      </c>
      <c r="C58" s="44"/>
      <c r="D58" s="27">
        <v>0.66200000000000003</v>
      </c>
      <c r="E58" s="40"/>
      <c r="F58" s="19">
        <f t="shared" si="22"/>
        <v>108.34953999999999</v>
      </c>
      <c r="G58" s="20">
        <f t="shared" si="23"/>
        <v>120.35822</v>
      </c>
      <c r="H58" s="20">
        <f t="shared" si="24"/>
        <v>151.01544000000001</v>
      </c>
      <c r="I58" s="1"/>
      <c r="J58" s="20">
        <f t="shared" si="25"/>
        <v>104.34444000000001</v>
      </c>
      <c r="K58" s="20">
        <f t="shared" si="26"/>
        <v>115.90958000000001</v>
      </c>
      <c r="L58" s="20">
        <f t="shared" si="27"/>
        <v>145.42816000000002</v>
      </c>
      <c r="M58" s="1"/>
      <c r="N58" s="20">
        <f t="shared" si="28"/>
        <v>102.02082000000001</v>
      </c>
      <c r="O58" s="22">
        <f t="shared" si="29"/>
        <v>132.72438000000002</v>
      </c>
    </row>
    <row r="59" spans="1:15" x14ac:dyDescent="0.25">
      <c r="A59" s="25">
        <v>822</v>
      </c>
      <c r="B59" s="26" t="s">
        <v>48</v>
      </c>
      <c r="C59" s="44"/>
      <c r="D59" s="27">
        <v>0.66200000000000003</v>
      </c>
      <c r="E59" s="40"/>
      <c r="F59" s="19">
        <f t="shared" si="22"/>
        <v>108.34953999999999</v>
      </c>
      <c r="G59" s="20">
        <f t="shared" si="23"/>
        <v>120.35822</v>
      </c>
      <c r="H59" s="20">
        <f t="shared" si="24"/>
        <v>151.01544000000001</v>
      </c>
      <c r="I59" s="1"/>
      <c r="J59" s="20">
        <f t="shared" si="25"/>
        <v>104.34444000000001</v>
      </c>
      <c r="K59" s="20">
        <f t="shared" si="26"/>
        <v>115.90958000000001</v>
      </c>
      <c r="L59" s="20">
        <f t="shared" si="27"/>
        <v>145.42816000000002</v>
      </c>
      <c r="M59" s="1"/>
      <c r="N59" s="20">
        <f t="shared" si="28"/>
        <v>102.02082000000001</v>
      </c>
      <c r="O59" s="22">
        <f t="shared" si="29"/>
        <v>132.72438000000002</v>
      </c>
    </row>
    <row r="60" spans="1:15" x14ac:dyDescent="0.25">
      <c r="A60" s="25">
        <v>823</v>
      </c>
      <c r="B60" s="26" t="s">
        <v>49</v>
      </c>
      <c r="C60" s="44"/>
      <c r="D60" s="27">
        <v>0.66200000000000003</v>
      </c>
      <c r="E60" s="40"/>
      <c r="F60" s="19">
        <f t="shared" si="22"/>
        <v>108.34953999999999</v>
      </c>
      <c r="G60" s="20">
        <f t="shared" si="23"/>
        <v>120.35822</v>
      </c>
      <c r="H60" s="20">
        <f t="shared" si="24"/>
        <v>151.01544000000001</v>
      </c>
      <c r="I60" s="1"/>
      <c r="J60" s="20">
        <f t="shared" si="25"/>
        <v>104.34444000000001</v>
      </c>
      <c r="K60" s="20">
        <f t="shared" si="26"/>
        <v>115.90958000000001</v>
      </c>
      <c r="L60" s="20">
        <f t="shared" si="27"/>
        <v>145.42816000000002</v>
      </c>
      <c r="M60" s="1"/>
      <c r="N60" s="20">
        <f t="shared" si="28"/>
        <v>102.02082000000001</v>
      </c>
      <c r="O60" s="22">
        <f t="shared" si="29"/>
        <v>132.72438000000002</v>
      </c>
    </row>
    <row r="61" spans="1:15" x14ac:dyDescent="0.25">
      <c r="A61" s="25">
        <v>824</v>
      </c>
      <c r="B61" s="26" t="s">
        <v>50</v>
      </c>
      <c r="C61" s="44"/>
      <c r="D61" s="27">
        <v>0.66200000000000003</v>
      </c>
      <c r="E61" s="40"/>
      <c r="F61" s="19">
        <f t="shared" si="22"/>
        <v>108.34953999999999</v>
      </c>
      <c r="G61" s="20">
        <f t="shared" si="23"/>
        <v>120.35822</v>
      </c>
      <c r="H61" s="20">
        <f t="shared" si="24"/>
        <v>151.01544000000001</v>
      </c>
      <c r="I61" s="1"/>
      <c r="J61" s="20">
        <f t="shared" si="25"/>
        <v>104.34444000000001</v>
      </c>
      <c r="K61" s="20">
        <f t="shared" si="26"/>
        <v>115.90958000000001</v>
      </c>
      <c r="L61" s="20">
        <f t="shared" si="27"/>
        <v>145.42816000000002</v>
      </c>
      <c r="M61" s="1"/>
      <c r="N61" s="20">
        <f t="shared" si="28"/>
        <v>102.02082000000001</v>
      </c>
      <c r="O61" s="22">
        <f t="shared" si="29"/>
        <v>132.72438000000002</v>
      </c>
    </row>
    <row r="62" spans="1:15" x14ac:dyDescent="0.25">
      <c r="A62" s="25">
        <v>825</v>
      </c>
      <c r="B62" s="26" t="s">
        <v>51</v>
      </c>
      <c r="C62" s="44"/>
      <c r="D62" s="27">
        <v>0.66200000000000003</v>
      </c>
      <c r="E62" s="40"/>
      <c r="F62" s="19">
        <f t="shared" si="22"/>
        <v>108.34953999999999</v>
      </c>
      <c r="G62" s="20">
        <f t="shared" si="23"/>
        <v>120.35822</v>
      </c>
      <c r="H62" s="20">
        <f t="shared" si="24"/>
        <v>151.01544000000001</v>
      </c>
      <c r="I62" s="1"/>
      <c r="J62" s="20">
        <f t="shared" si="25"/>
        <v>104.34444000000001</v>
      </c>
      <c r="K62" s="20">
        <f t="shared" si="26"/>
        <v>115.90958000000001</v>
      </c>
      <c r="L62" s="20">
        <f t="shared" si="27"/>
        <v>145.42816000000002</v>
      </c>
      <c r="M62" s="1"/>
      <c r="N62" s="20">
        <f t="shared" si="28"/>
        <v>102.02082000000001</v>
      </c>
      <c r="O62" s="22">
        <f t="shared" si="29"/>
        <v>132.72438000000002</v>
      </c>
    </row>
    <row r="63" spans="1:15" x14ac:dyDescent="0.25">
      <c r="A63" s="25">
        <v>826</v>
      </c>
      <c r="B63" s="26" t="s">
        <v>52</v>
      </c>
      <c r="C63" s="44"/>
      <c r="D63" s="27">
        <v>0.66200000000000003</v>
      </c>
      <c r="E63" s="40"/>
      <c r="F63" s="19">
        <f t="shared" si="22"/>
        <v>108.34953999999999</v>
      </c>
      <c r="G63" s="20">
        <f t="shared" si="23"/>
        <v>120.35822</v>
      </c>
      <c r="H63" s="20">
        <f t="shared" si="24"/>
        <v>151.01544000000001</v>
      </c>
      <c r="I63" s="1"/>
      <c r="J63" s="20">
        <f t="shared" si="25"/>
        <v>104.34444000000001</v>
      </c>
      <c r="K63" s="20">
        <f t="shared" si="26"/>
        <v>115.90958000000001</v>
      </c>
      <c r="L63" s="20">
        <f t="shared" si="27"/>
        <v>145.42816000000002</v>
      </c>
      <c r="M63" s="1"/>
      <c r="N63" s="20">
        <f t="shared" si="28"/>
        <v>102.02082000000001</v>
      </c>
      <c r="O63" s="22">
        <f t="shared" si="29"/>
        <v>132.72438000000002</v>
      </c>
    </row>
    <row r="64" spans="1:15" x14ac:dyDescent="0.25">
      <c r="A64" s="25">
        <v>827</v>
      </c>
      <c r="B64" s="26" t="s">
        <v>53</v>
      </c>
      <c r="C64" s="44"/>
      <c r="D64" s="27">
        <v>0.80779999999999996</v>
      </c>
      <c r="E64" s="40"/>
      <c r="F64" s="19">
        <f t="shared" si="22"/>
        <v>132.21262599999997</v>
      </c>
      <c r="G64" s="20">
        <f t="shared" si="23"/>
        <v>146.866118</v>
      </c>
      <c r="H64" s="20">
        <f t="shared" si="24"/>
        <v>184.27533599999998</v>
      </c>
      <c r="I64" s="1"/>
      <c r="J64" s="20">
        <f t="shared" si="25"/>
        <v>127.325436</v>
      </c>
      <c r="K64" s="20">
        <f t="shared" si="26"/>
        <v>141.437702</v>
      </c>
      <c r="L64" s="20">
        <f t="shared" si="27"/>
        <v>177.457504</v>
      </c>
      <c r="M64" s="1"/>
      <c r="N64" s="20">
        <f t="shared" si="28"/>
        <v>124.490058</v>
      </c>
      <c r="O64" s="22">
        <f t="shared" si="29"/>
        <v>161.95582200000001</v>
      </c>
    </row>
    <row r="65" spans="1:15" x14ac:dyDescent="0.25">
      <c r="A65" s="25">
        <v>829</v>
      </c>
      <c r="B65" s="26" t="s">
        <v>54</v>
      </c>
      <c r="C65" s="44"/>
      <c r="D65" s="27">
        <v>0.68459999999999999</v>
      </c>
      <c r="E65" s="40"/>
      <c r="F65" s="19">
        <f t="shared" si="22"/>
        <v>112.04848199999999</v>
      </c>
      <c r="G65" s="20">
        <f t="shared" si="23"/>
        <v>124.46712599999999</v>
      </c>
      <c r="H65" s="20">
        <f t="shared" si="24"/>
        <v>156.170952</v>
      </c>
      <c r="I65" s="1"/>
      <c r="J65" s="20">
        <f t="shared" si="25"/>
        <v>107.90665199999999</v>
      </c>
      <c r="K65" s="20">
        <f t="shared" si="26"/>
        <v>119.866614</v>
      </c>
      <c r="L65" s="20">
        <f t="shared" si="27"/>
        <v>150.39292800000001</v>
      </c>
      <c r="M65" s="1"/>
      <c r="N65" s="20">
        <f t="shared" si="28"/>
        <v>105.50370600000001</v>
      </c>
      <c r="O65" s="22">
        <f t="shared" si="29"/>
        <v>137.25545400000001</v>
      </c>
    </row>
    <row r="66" spans="1:15" x14ac:dyDescent="0.25">
      <c r="A66" s="25">
        <v>830</v>
      </c>
      <c r="B66" s="26" t="s">
        <v>55</v>
      </c>
      <c r="C66" s="44"/>
      <c r="D66" s="27">
        <v>0.66200000000000003</v>
      </c>
      <c r="E66" s="40"/>
      <c r="F66" s="19">
        <f t="shared" si="22"/>
        <v>108.34953999999999</v>
      </c>
      <c r="G66" s="20">
        <f t="shared" si="23"/>
        <v>120.35822</v>
      </c>
      <c r="H66" s="20">
        <f t="shared" si="24"/>
        <v>151.01544000000001</v>
      </c>
      <c r="I66" s="1"/>
      <c r="J66" s="20">
        <f t="shared" si="25"/>
        <v>104.34444000000001</v>
      </c>
      <c r="K66" s="20">
        <f t="shared" si="26"/>
        <v>115.90958000000001</v>
      </c>
      <c r="L66" s="20">
        <f t="shared" si="27"/>
        <v>145.42816000000002</v>
      </c>
      <c r="M66" s="1"/>
      <c r="N66" s="20">
        <f t="shared" si="28"/>
        <v>102.02082000000001</v>
      </c>
      <c r="O66" s="22">
        <f t="shared" si="29"/>
        <v>132.72438000000002</v>
      </c>
    </row>
    <row r="67" spans="1:15" x14ac:dyDescent="0.25">
      <c r="A67" s="25">
        <v>831</v>
      </c>
      <c r="B67" s="26" t="s">
        <v>56</v>
      </c>
      <c r="C67" s="44"/>
      <c r="D67" s="27">
        <v>0.66200000000000003</v>
      </c>
      <c r="E67" s="40"/>
      <c r="F67" s="19">
        <f t="shared" si="22"/>
        <v>108.34953999999999</v>
      </c>
      <c r="G67" s="20">
        <f t="shared" si="23"/>
        <v>120.35822</v>
      </c>
      <c r="H67" s="20">
        <f t="shared" si="24"/>
        <v>151.01544000000001</v>
      </c>
      <c r="I67" s="1"/>
      <c r="J67" s="20">
        <f t="shared" si="25"/>
        <v>104.34444000000001</v>
      </c>
      <c r="K67" s="20">
        <f t="shared" si="26"/>
        <v>115.90958000000001</v>
      </c>
      <c r="L67" s="20">
        <f t="shared" si="27"/>
        <v>145.42816000000002</v>
      </c>
      <c r="M67" s="1"/>
      <c r="N67" s="20">
        <f t="shared" si="28"/>
        <v>102.02082000000001</v>
      </c>
      <c r="O67" s="22">
        <f t="shared" si="29"/>
        <v>132.72438000000002</v>
      </c>
    </row>
    <row r="68" spans="1:15" x14ac:dyDescent="0.25">
      <c r="A68" s="1"/>
      <c r="B68" s="2"/>
      <c r="C68" s="46"/>
      <c r="D68" s="3"/>
      <c r="E68" s="3"/>
      <c r="F68" s="1"/>
      <c r="G68" s="1"/>
      <c r="H68" s="1"/>
      <c r="I68" s="1"/>
      <c r="J68" s="1"/>
      <c r="K68" s="1"/>
      <c r="L68" s="1"/>
      <c r="M68" s="1"/>
      <c r="N68" s="1"/>
      <c r="O68" s="1"/>
    </row>
    <row r="69" spans="1:15" x14ac:dyDescent="0.25">
      <c r="A69" s="70" t="s">
        <v>57</v>
      </c>
      <c r="B69" s="71"/>
      <c r="C69" s="47" t="s">
        <v>58</v>
      </c>
      <c r="D69" s="92" t="s">
        <v>72</v>
      </c>
      <c r="E69" s="93"/>
      <c r="F69" s="71"/>
      <c r="G69" s="1"/>
      <c r="H69" s="1"/>
      <c r="I69" s="1"/>
      <c r="J69" s="1"/>
      <c r="K69" s="1"/>
      <c r="L69" s="1"/>
      <c r="M69" s="1"/>
      <c r="N69" s="1"/>
      <c r="O69" s="1"/>
    </row>
    <row r="70" spans="1:15" x14ac:dyDescent="0.25">
      <c r="A70" s="65" t="s">
        <v>101</v>
      </c>
      <c r="B70" s="66"/>
      <c r="C70" s="45">
        <v>0.1</v>
      </c>
      <c r="D70" s="67" t="s">
        <v>73</v>
      </c>
      <c r="E70" s="68"/>
      <c r="F70" s="69"/>
      <c r="G70" s="4"/>
      <c r="H70" s="1"/>
      <c r="I70" s="1"/>
      <c r="J70" s="1"/>
      <c r="K70" s="1"/>
      <c r="L70" s="1"/>
      <c r="M70" s="1"/>
      <c r="N70" s="1"/>
      <c r="O70" s="1"/>
    </row>
    <row r="71" spans="1:15" x14ac:dyDescent="0.25">
      <c r="A71" s="65" t="s">
        <v>102</v>
      </c>
      <c r="B71" s="66"/>
      <c r="C71" s="45">
        <v>0.35</v>
      </c>
      <c r="D71" s="67" t="s">
        <v>73</v>
      </c>
      <c r="E71" s="68"/>
      <c r="F71" s="69"/>
      <c r="G71" s="4"/>
      <c r="H71" s="1"/>
      <c r="I71" s="1"/>
      <c r="J71" s="1"/>
      <c r="K71" s="1"/>
      <c r="L71" s="1"/>
      <c r="M71" s="1"/>
      <c r="N71" s="1"/>
      <c r="O71" s="1"/>
    </row>
    <row r="72" spans="1:15" x14ac:dyDescent="0.25">
      <c r="A72" s="65" t="s">
        <v>67</v>
      </c>
      <c r="B72" s="66"/>
      <c r="C72" s="44">
        <v>7.5899999999999995E-2</v>
      </c>
      <c r="D72" s="67" t="s">
        <v>74</v>
      </c>
      <c r="E72" s="68"/>
      <c r="F72" s="69"/>
      <c r="G72" s="4"/>
      <c r="H72" s="4"/>
      <c r="I72" s="4"/>
      <c r="J72" s="4"/>
      <c r="K72" s="4"/>
      <c r="L72" s="4"/>
      <c r="M72" s="4"/>
      <c r="N72" s="4"/>
      <c r="O72" s="4"/>
    </row>
    <row r="73" spans="1:15" x14ac:dyDescent="0.25">
      <c r="A73" s="65" t="s">
        <v>68</v>
      </c>
      <c r="B73" s="66"/>
      <c r="C73" s="45">
        <v>1.5</v>
      </c>
      <c r="D73" s="67" t="s">
        <v>80</v>
      </c>
      <c r="E73" s="68"/>
      <c r="F73" s="69"/>
      <c r="G73" s="4"/>
      <c r="H73" s="4"/>
      <c r="I73" s="4"/>
      <c r="J73" s="4"/>
      <c r="K73" s="4"/>
      <c r="L73" s="4"/>
      <c r="M73" s="4"/>
      <c r="N73" s="4"/>
      <c r="O73" s="4"/>
    </row>
    <row r="74" spans="1:15" x14ac:dyDescent="0.25">
      <c r="A74" s="57" t="s">
        <v>109</v>
      </c>
      <c r="B74" s="56"/>
      <c r="C74" s="45">
        <v>1.25</v>
      </c>
      <c r="D74" s="67" t="s">
        <v>103</v>
      </c>
      <c r="E74" s="68"/>
      <c r="F74" s="69"/>
      <c r="G74" s="4"/>
      <c r="H74" s="4"/>
      <c r="I74" s="4"/>
      <c r="J74" s="4"/>
      <c r="K74" s="4"/>
      <c r="L74" s="4"/>
      <c r="M74" s="4"/>
      <c r="N74" s="4"/>
      <c r="O74" s="4"/>
    </row>
    <row r="75" spans="1:15" x14ac:dyDescent="0.25">
      <c r="A75" s="65" t="s">
        <v>70</v>
      </c>
      <c r="B75" s="66"/>
      <c r="C75" s="45">
        <v>0.45</v>
      </c>
      <c r="D75" s="67" t="s">
        <v>73</v>
      </c>
      <c r="E75" s="68"/>
      <c r="F75" s="69"/>
      <c r="G75" s="4"/>
      <c r="H75" s="4"/>
      <c r="I75" s="4"/>
      <c r="J75" s="4"/>
      <c r="K75" s="4"/>
      <c r="L75" s="4"/>
      <c r="M75" s="4"/>
      <c r="N75" s="4"/>
      <c r="O75" s="4"/>
    </row>
    <row r="76" spans="1:15" x14ac:dyDescent="0.25">
      <c r="A76" s="65" t="s">
        <v>71</v>
      </c>
      <c r="B76" s="66"/>
      <c r="C76" s="45">
        <v>0.2</v>
      </c>
      <c r="D76" s="67" t="s">
        <v>73</v>
      </c>
      <c r="E76" s="68"/>
      <c r="F76" s="69"/>
      <c r="G76" s="4"/>
      <c r="H76" s="4"/>
      <c r="I76" s="4"/>
      <c r="J76" s="4"/>
      <c r="K76" s="4"/>
      <c r="L76" s="4"/>
      <c r="M76" s="4"/>
      <c r="N76" s="4"/>
      <c r="O76" s="4"/>
    </row>
    <row r="77" spans="1:15" x14ac:dyDescent="0.25">
      <c r="A77" s="57" t="s">
        <v>107</v>
      </c>
      <c r="B77" s="56"/>
      <c r="C77" s="44" t="s">
        <v>104</v>
      </c>
      <c r="D77" s="58" t="s">
        <v>108</v>
      </c>
      <c r="E77" s="59"/>
      <c r="F77" s="60"/>
      <c r="G77" s="4"/>
      <c r="H77" s="4"/>
      <c r="I77" s="4"/>
      <c r="J77" s="4"/>
      <c r="K77" s="4"/>
      <c r="L77" s="4"/>
      <c r="M77" s="4"/>
      <c r="N77" s="4"/>
      <c r="O77" s="4"/>
    </row>
    <row r="78" spans="1:15" x14ac:dyDescent="0.25">
      <c r="A78" s="57" t="s">
        <v>105</v>
      </c>
      <c r="B78" s="56"/>
      <c r="C78" s="62">
        <v>-0.74</v>
      </c>
      <c r="D78" s="58" t="s">
        <v>73</v>
      </c>
      <c r="E78" s="59"/>
      <c r="F78" s="60"/>
      <c r="G78" s="4"/>
      <c r="H78" s="4"/>
      <c r="I78" s="4"/>
      <c r="J78" s="4"/>
      <c r="K78" s="4"/>
      <c r="L78" s="4"/>
      <c r="M78" s="4"/>
      <c r="N78" s="4"/>
      <c r="O78" s="4"/>
    </row>
    <row r="79" spans="1:15" x14ac:dyDescent="0.25">
      <c r="A79" s="57" t="s">
        <v>106</v>
      </c>
      <c r="B79" s="56"/>
      <c r="C79" s="62">
        <v>-0.3</v>
      </c>
      <c r="D79" s="58" t="s">
        <v>73</v>
      </c>
      <c r="E79" s="59"/>
      <c r="F79" s="60"/>
      <c r="G79" s="4"/>
      <c r="H79" s="4"/>
      <c r="I79" s="4"/>
      <c r="J79" s="4"/>
      <c r="K79" s="4"/>
      <c r="L79" s="4"/>
      <c r="M79" s="4"/>
      <c r="N79" s="4"/>
      <c r="O79" s="4"/>
    </row>
    <row r="80" spans="1:15" x14ac:dyDescent="0.25">
      <c r="A80" s="65" t="s">
        <v>75</v>
      </c>
      <c r="B80" s="66"/>
      <c r="C80" s="45">
        <v>-0.1</v>
      </c>
      <c r="D80" s="67" t="s">
        <v>76</v>
      </c>
      <c r="E80" s="68"/>
      <c r="F80" s="69"/>
      <c r="G80" s="4"/>
      <c r="H80" s="4"/>
      <c r="I80" s="4"/>
      <c r="J80" s="4"/>
      <c r="K80" s="4"/>
      <c r="L80" s="4"/>
      <c r="M80" s="4"/>
      <c r="N80" s="4"/>
      <c r="O80" s="4"/>
    </row>
    <row r="81" spans="1:15" x14ac:dyDescent="0.25">
      <c r="G81" s="4"/>
      <c r="H81" s="4"/>
      <c r="I81" s="4"/>
      <c r="J81" s="4"/>
      <c r="K81" s="4"/>
      <c r="L81" s="4"/>
      <c r="M81" s="4"/>
      <c r="N81" s="4"/>
      <c r="O81" s="4"/>
    </row>
    <row r="82" spans="1:15" x14ac:dyDescent="0.25">
      <c r="A82" s="4"/>
    </row>
    <row r="83" spans="1:15" ht="15.75" x14ac:dyDescent="0.25">
      <c r="A83" s="55" t="s">
        <v>93</v>
      </c>
    </row>
    <row r="85" spans="1:15" x14ac:dyDescent="0.25">
      <c r="A85" s="63" t="s">
        <v>110</v>
      </c>
    </row>
  </sheetData>
  <mergeCells count="27">
    <mergeCell ref="A70:B70"/>
    <mergeCell ref="D70:F70"/>
    <mergeCell ref="A69:B69"/>
    <mergeCell ref="A56:O56"/>
    <mergeCell ref="N7:O7"/>
    <mergeCell ref="A8:D8"/>
    <mergeCell ref="A9:D9"/>
    <mergeCell ref="A7:D7"/>
    <mergeCell ref="F11:H11"/>
    <mergeCell ref="J11:L11"/>
    <mergeCell ref="N11:O11"/>
    <mergeCell ref="F7:H7"/>
    <mergeCell ref="J7:L7"/>
    <mergeCell ref="D69:F69"/>
    <mergeCell ref="A80:B80"/>
    <mergeCell ref="D80:F80"/>
    <mergeCell ref="A75:B75"/>
    <mergeCell ref="D75:F75"/>
    <mergeCell ref="A76:B76"/>
    <mergeCell ref="D76:F76"/>
    <mergeCell ref="A71:B71"/>
    <mergeCell ref="D71:F71"/>
    <mergeCell ref="D74:F74"/>
    <mergeCell ref="A72:B72"/>
    <mergeCell ref="D72:F72"/>
    <mergeCell ref="A73:B73"/>
    <mergeCell ref="D73:F73"/>
  </mergeCells>
  <conditionalFormatting sqref="C12:C17 C19:C20">
    <cfRule type="expression" dxfId="7" priority="39" stopIfTrue="1">
      <formula>#REF!="Full"</formula>
    </cfRule>
    <cfRule type="expression" dxfId="6" priority="40" stopIfTrue="1">
      <formula>#REF!="Blend"</formula>
    </cfRule>
    <cfRule type="expression" dxfId="5" priority="41" stopIfTrue="1">
      <formula>#REF!="Full"</formula>
    </cfRule>
    <cfRule type="expression" dxfId="4" priority="42" stopIfTrue="1">
      <formula>#REF!="Blend"</formula>
    </cfRule>
    <cfRule type="expression" dxfId="3" priority="43" stopIfTrue="1">
      <formula>#REF!="Full"</formula>
    </cfRule>
    <cfRule type="expression" dxfId="2" priority="44" stopIfTrue="1">
      <formula>#REF!="Blend"</formula>
    </cfRule>
  </conditionalFormatting>
  <conditionalFormatting sqref="C18 C21:C55">
    <cfRule type="expression" dxfId="1" priority="35" stopIfTrue="1">
      <formula>#REF!="Full"</formula>
    </cfRule>
    <cfRule type="expression" dxfId="0" priority="36" stopIfTrue="1">
      <formula>#REF!="Blend"</formula>
    </cfRule>
  </conditionalFormatting>
  <hyperlinks>
    <hyperlink ref="C4" r:id="rId1" display="https://omh.ny.gov/omhweb/medicaid_reimbursement/excel/apg-peer-group-base-rate.xlsx" xr:uid="{B2C5757D-6B76-4937-8478-8C5B1ECB41B5}"/>
    <hyperlink ref="A85" r:id="rId2" display="OMH APG Rate Codes" xr:uid="{031D27D3-5B17-4ACD-A450-E6210D8577F9}"/>
  </hyperlinks>
  <pageMargins left="0.7" right="0.7" top="0.75" bottom="0.75" header="0.3" footer="0.3"/>
  <pageSetup paperSize="5" scale="66" fitToHeight="2" orientation="landscape"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ClinicWt-Rate</vt:lpstr>
      <vt:lpstr>'ClinicWt-Rate'!Print_Titles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8/23/23</dc:title>
  <dc:creator>glenn</dc:creator>
  <cp:lastModifiedBy>Lindsay Marrione</cp:lastModifiedBy>
  <cp:lastPrinted>2015-10-22T17:14:16Z</cp:lastPrinted>
  <dcterms:created xsi:type="dcterms:W3CDTF">2011-12-15T15:04:43Z</dcterms:created>
  <dcterms:modified xsi:type="dcterms:W3CDTF">2023-08-29T16:46:35Z</dcterms:modified>
</cp:coreProperties>
</file>